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Berechne Selbstlernen" sheetId="1" state="visible" r:id="rId2"/>
    <sheet name="Berechne LP" sheetId="2" state="visible" r:id="rId3"/>
    <sheet name="Parameter" sheetId="3" state="visible" r:id="rId4"/>
    <sheet name="Auswahl" sheetId="4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<sst xmlns="http://schemas.openxmlformats.org/spreadsheetml/2006/main" count="53" uniqueCount="34">
  <si>
    <t xml:space="preserve">Berechne Selbstlernzeit</t>
  </si>
  <si>
    <t xml:space="preserve">Anzahl SWS in Präsenz</t>
  </si>
  <si>
    <t xml:space="preserve">SWS</t>
  </si>
  <si>
    <t xml:space="preserve">entspricht</t>
  </si>
  <si>
    <t xml:space="preserve">LP</t>
  </si>
  <si>
    <t xml:space="preserve">Dauer der Prüfungsleistungen in Stunden</t>
  </si>
  <si>
    <t xml:space="preserve">Stunden</t>
  </si>
  <si>
    <t xml:space="preserve">Leistungspunkte des Moduls</t>
  </si>
  <si>
    <t xml:space="preserve">Arbeitsstunden</t>
  </si>
  <si>
    <t xml:space="preserve">Selbstlernzeit pro Semester</t>
  </si>
  <si>
    <t xml:space="preserve">Eckwerte für die Selbstlernzeit pro Woche:</t>
  </si>
  <si>
    <t xml:space="preserve">1. SLZ nur in der Präsenzphase</t>
  </si>
  <si>
    <t xml:space="preserve">Stunden pro Woche</t>
  </si>
  <si>
    <t xml:space="preserve">2. SLZ über ganzes Semester</t>
  </si>
  <si>
    <t xml:space="preserve">Berechne Leistungspunkte</t>
  </si>
  <si>
    <t xml:space="preserve">Selbstlernzeit</t>
  </si>
  <si>
    <t xml:space="preserve">Stunden pro Semester</t>
  </si>
  <si>
    <t xml:space="preserve">Leistungspunkte</t>
  </si>
  <si>
    <t xml:space="preserve">Arbeitsstunden pro Leistungspunkt</t>
  </si>
  <si>
    <t xml:space="preserve">Stunden / LP</t>
  </si>
  <si>
    <t xml:space="preserve">Anzahl Semesterwochen (Durchschnitt)</t>
  </si>
  <si>
    <t xml:space="preserve">Wochen / Semester</t>
  </si>
  <si>
    <t xml:space="preserve">Arbeitstage pro Jahr</t>
  </si>
  <si>
    <t xml:space="preserve">Tage / Jahr</t>
  </si>
  <si>
    <t xml:space="preserve">Arbeitstage pro Semester</t>
  </si>
  <si>
    <t xml:space="preserve">Tage / Semester</t>
  </si>
  <si>
    <t xml:space="preserve">Zeitstunden pro SWS und Woche</t>
  </si>
  <si>
    <t xml:space="preserve">Stunden / (SWS*Woche)</t>
  </si>
  <si>
    <t xml:space="preserve">Zeitstunden pro SWS und Semester</t>
  </si>
  <si>
    <t xml:space="preserve">Stunden / (SWS*Semester)</t>
  </si>
  <si>
    <t xml:space="preserve">LP pro SWS</t>
  </si>
  <si>
    <t xml:space="preserve">LP / SWS</t>
  </si>
  <si>
    <t xml:space="preserve">Stunden pro Woche nur in der Präsenzzeit</t>
  </si>
  <si>
    <t xml:space="preserve">Stunden pro Woche über ganzes Semester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</si>
</sst>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General"/>
    <numFmt numFmtId="166" formatCode="0.000"/>
    <numFmt numFmtId="167" formatCode="0.00"/>
    <numFmt numFmtId="168" formatCode="0.0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0" width="9.59"/>
    <col collapsed="false" customWidth="true" hidden="false" outlineLevel="0" max="5" min="5" style="0" width="6.2"/>
  </cols>
  <sheetData>
    <row r="1" customFormat="false" ht="12.8" hidden="false" customHeight="false" outlineLevel="0" collapsed="false">
      <c r="A1" s="1" t="s">
        <v>0</v>
      </c>
    </row>
    <row r="3" customFormat="false" ht="12.8" hidden="false" customHeight="false" outlineLevel="0" collapsed="false">
      <c r="A3" s="0" t="s">
        <v>1</v>
      </c>
      <c r="B3" s="2" t="n">
        <v>4</v>
      </c>
      <c r="C3" s="0" t="s">
        <v>2</v>
      </c>
      <c r="D3" s="0" t="s">
        <v>3</v>
      </c>
      <c r="E3" s="3" t="n">
        <f aca="false">B3*Parameter!B7</f>
        <v>1.4</v>
      </c>
      <c r="F3" s="0" t="s">
        <v>4</v>
      </c>
    </row>
    <row r="4" customFormat="false" ht="12.8" hidden="false" customHeight="false" outlineLevel="0" collapsed="false">
      <c r="A4" s="0" t="s">
        <v>5</v>
      </c>
      <c r="B4" s="2" t="n">
        <v>2</v>
      </c>
      <c r="C4" s="0" t="s">
        <v>6</v>
      </c>
      <c r="D4" s="0" t="s">
        <v>3</v>
      </c>
      <c r="E4" s="4" t="n">
        <f aca="false">B4/Parameter!B1</f>
        <v>0.0666666666666667</v>
      </c>
      <c r="F4" s="0" t="s">
        <v>4</v>
      </c>
    </row>
    <row r="5" customFormat="false" ht="12.8" hidden="false" customHeight="false" outlineLevel="0" collapsed="false">
      <c r="A5" s="0" t="s">
        <v>7</v>
      </c>
      <c r="B5" s="2" t="n">
        <v>5</v>
      </c>
      <c r="C5" s="0" t="s">
        <v>4</v>
      </c>
      <c r="D5" s="0" t="s">
        <v>3</v>
      </c>
      <c r="E5" s="3" t="n">
        <f aca="false">B5*Parameter!B1</f>
        <v>150</v>
      </c>
      <c r="F5" s="0" t="s">
        <v>8</v>
      </c>
    </row>
    <row r="7" customFormat="false" ht="12.8" hidden="false" customHeight="false" outlineLevel="0" collapsed="false">
      <c r="A7" s="1" t="s">
        <v>9</v>
      </c>
      <c r="B7" s="5" t="n">
        <f aca="false">(B5-Parameter!B7*B3)*Parameter!B1-B4</f>
        <v>106</v>
      </c>
      <c r="D7" s="0" t="s">
        <v>3</v>
      </c>
      <c r="E7" s="6" t="n">
        <f aca="false">B7/Parameter!B1</f>
        <v>3.53333333333333</v>
      </c>
      <c r="F7" s="0" t="s">
        <v>4</v>
      </c>
    </row>
    <row r="9" customFormat="false" ht="12.8" hidden="false" customHeight="false" outlineLevel="0" collapsed="false">
      <c r="A9" s="1" t="s">
        <v>10</v>
      </c>
    </row>
    <row r="10" customFormat="false" ht="12.8" hidden="false" customHeight="false" outlineLevel="0" collapsed="false">
      <c r="A10" s="0" t="s">
        <v>11</v>
      </c>
      <c r="B10" s="7" t="n">
        <f aca="false">B7/Parameter!B2</f>
        <v>7.57142857142857</v>
      </c>
      <c r="C10" s="0" t="s">
        <v>12</v>
      </c>
    </row>
    <row r="11" customFormat="false" ht="12.8" hidden="false" customHeight="false" outlineLevel="0" collapsed="false">
      <c r="A11" s="0" t="s">
        <v>13</v>
      </c>
      <c r="B11" s="7" t="n">
        <f aca="false">B7/Parameter!B4*5</f>
        <v>4.15686274509804</v>
      </c>
      <c r="C11" s="0" t="s">
        <v>12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35.39"/>
    <col collapsed="false" customWidth="true" hidden="false" outlineLevel="0" max="2" min="2" style="0" width="8.67"/>
    <col collapsed="false" customWidth="true" hidden="false" outlineLevel="0" max="3" min="3" style="0" width="34.2"/>
    <col collapsed="false" customWidth="true" hidden="false" outlineLevel="0" max="5" min="5" style="0" width="6.88"/>
  </cols>
  <sheetData>
    <row r="1" customFormat="false" ht="12.8" hidden="false" customHeight="false" outlineLevel="0" collapsed="false">
      <c r="A1" s="1" t="s">
        <v>14</v>
      </c>
    </row>
    <row r="3" customFormat="false" ht="12.8" hidden="false" customHeight="false" outlineLevel="0" collapsed="false">
      <c r="A3" s="0" t="s">
        <v>1</v>
      </c>
      <c r="B3" s="2" t="n">
        <v>4</v>
      </c>
      <c r="C3" s="0" t="s">
        <v>2</v>
      </c>
      <c r="D3" s="0" t="s">
        <v>3</v>
      </c>
      <c r="E3" s="3" t="n">
        <f aca="false">B3*Parameter!B7</f>
        <v>1.4</v>
      </c>
      <c r="F3" s="0" t="s">
        <v>4</v>
      </c>
    </row>
    <row r="4" customFormat="false" ht="12.8" hidden="false" customHeight="false" outlineLevel="0" collapsed="false">
      <c r="A4" s="0" t="s">
        <v>5</v>
      </c>
      <c r="B4" s="2" t="n">
        <v>2</v>
      </c>
      <c r="C4" s="0" t="s">
        <v>6</v>
      </c>
      <c r="D4" s="0" t="s">
        <v>3</v>
      </c>
      <c r="E4" s="4" t="n">
        <f aca="false">B4/Parameter!B1</f>
        <v>0.0666666666666667</v>
      </c>
      <c r="F4" s="0" t="s">
        <v>4</v>
      </c>
    </row>
    <row r="5" customFormat="false" ht="12.8" hidden="false" customHeight="false" outlineLevel="0" collapsed="false">
      <c r="A5" s="0" t="s">
        <v>15</v>
      </c>
      <c r="B5" s="2" t="n">
        <v>106</v>
      </c>
      <c r="C5" s="8" t="s">
        <v>16</v>
      </c>
      <c r="D5" s="0" t="s">
        <v>3</v>
      </c>
      <c r="E5" s="6" t="n">
        <f aca="false">B5/Parameter!B1</f>
        <v>3.53333333333333</v>
      </c>
      <c r="F5" s="0" t="s">
        <v>4</v>
      </c>
    </row>
    <row r="8" customFormat="false" ht="12.8" hidden="false" customHeight="false" outlineLevel="0" collapsed="false">
      <c r="A8" s="1" t="s">
        <v>17</v>
      </c>
      <c r="B8" s="5" t="n">
        <f aca="false">B3*Parameter!B7+B4/Parameter!B1+B5*VLOOKUP(C5,Auswahl!A1:B3,2,0)</f>
        <v>5</v>
      </c>
      <c r="C8" s="0" t="s">
        <v>4</v>
      </c>
    </row>
  </sheetData>
  <dataValidations count="1">
    <dataValidation allowBlank="false" errorStyle="stop" operator="equal" showDropDown="false" showErrorMessage="true" showInputMessage="false" sqref="C5" type="list">
      <formula1>Auswahl!$A$1:$A$3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1" activeCellId="0" sqref="B11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34.2"/>
  </cols>
  <sheetData>
    <row r="1" customFormat="false" ht="12.8" hidden="false" customHeight="false" outlineLevel="0" collapsed="false">
      <c r="A1" s="0" t="s">
        <v>18</v>
      </c>
      <c r="B1" s="2" t="n">
        <v>30</v>
      </c>
      <c r="C1" s="0" t="s">
        <v>19</v>
      </c>
    </row>
    <row r="2" customFormat="false" ht="12.8" hidden="false" customHeight="false" outlineLevel="0" collapsed="false">
      <c r="A2" s="0" t="s">
        <v>20</v>
      </c>
      <c r="B2" s="2" t="n">
        <v>14</v>
      </c>
      <c r="C2" s="0" t="s">
        <v>21</v>
      </c>
    </row>
    <row r="3" customFormat="false" ht="12.8" hidden="false" customHeight="false" outlineLevel="0" collapsed="false">
      <c r="A3" s="0" t="s">
        <v>22</v>
      </c>
      <c r="B3" s="2" t="n">
        <v>255</v>
      </c>
      <c r="C3" s="0" t="s">
        <v>23</v>
      </c>
    </row>
    <row r="4" customFormat="false" ht="12.8" hidden="false" customHeight="false" outlineLevel="0" collapsed="false">
      <c r="A4" s="0" t="s">
        <v>24</v>
      </c>
      <c r="B4" s="3" t="n">
        <f aca="false">B3/2</f>
        <v>127.5</v>
      </c>
      <c r="C4" s="0" t="s">
        <v>25</v>
      </c>
    </row>
    <row r="5" customFormat="false" ht="12.8" hidden="false" customHeight="false" outlineLevel="0" collapsed="false">
      <c r="A5" s="0" t="s">
        <v>26</v>
      </c>
      <c r="B5" s="2" t="n">
        <v>0.75</v>
      </c>
      <c r="C5" s="0" t="s">
        <v>27</v>
      </c>
    </row>
    <row r="6" customFormat="false" ht="12.8" hidden="false" customHeight="false" outlineLevel="0" collapsed="false">
      <c r="A6" s="0" t="s">
        <v>28</v>
      </c>
      <c r="B6" s="3" t="n">
        <f aca="false">B5*B2</f>
        <v>10.5</v>
      </c>
      <c r="C6" s="0" t="s">
        <v>29</v>
      </c>
    </row>
    <row r="7" customFormat="false" ht="12.8" hidden="false" customHeight="false" outlineLevel="0" collapsed="false">
      <c r="A7" s="0" t="s">
        <v>30</v>
      </c>
      <c r="B7" s="3" t="n">
        <f aca="false">B6/B1</f>
        <v>0.35</v>
      </c>
      <c r="C7" s="0" t="s">
        <v>31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38.6"/>
  </cols>
  <sheetData>
    <row r="1" customFormat="false" ht="12.8" hidden="false" customHeight="false" outlineLevel="0" collapsed="false">
      <c r="A1" s="0" t="s">
        <v>32</v>
      </c>
      <c r="B1" s="0" t="n">
        <f aca="false">Parameter!B2/30</f>
        <v>0.466666666666667</v>
      </c>
    </row>
    <row r="2" customFormat="false" ht="12.8" hidden="false" customHeight="false" outlineLevel="0" collapsed="false">
      <c r="A2" s="0" t="s">
        <v>33</v>
      </c>
      <c r="B2" s="0" t="n">
        <f aca="false">Parameter!B4/5/30</f>
        <v>0.85</v>
      </c>
    </row>
    <row r="3" customFormat="false" ht="12.8" hidden="false" customHeight="false" outlineLevel="0" collapsed="false">
      <c r="A3" s="0" t="s">
        <v>16</v>
      </c>
      <c r="B3" s="0" t="n">
        <f aca="false">1/30</f>
        <v>0.0333333333333333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1343</TotalTime>
  <Application>LibreOffice/7.3.2.2$MacOSX_AARCH64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2022-06-28T08:33:38Z</dcterms:created>
  <dc:creator/>
  <dc:description/>
  <dc:language>de-DE</dc:language>
  <cp:lastModifiedBy/>
  <dcterms:modified xsi:type="dcterms:W3CDTF">2022-07-06T09:49:51Z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