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Uni\Arbeit\Excel zur Abgabe\Fehlende Exceltools\"/>
    </mc:Choice>
  </mc:AlternateContent>
  <xr:revisionPtr revIDLastSave="0" documentId="13_ncr:1_{25A73B1A-A98A-4CD6-A413-A07FD8CDC0CC}" xr6:coauthVersionLast="45" xr6:coauthVersionMax="45" xr10:uidLastSave="{00000000-0000-0000-0000-000000000000}"/>
  <workbookProtection workbookAlgorithmName="SHA-512" workbookHashValue="XGIv1doLo8iR81M7/Ku82kDPJECbTa2bDVZC2bbqTDUgbjJtfNGYbZPxNEoHcqn8BQ2qwVcN/yz9LAC599moyQ==" workbookSaltValue="Nr8dfpcZQ3O/W3g+nsXmDg==" workbookSpinCount="100000" lockStructure="1"/>
  <bookViews>
    <workbookView xWindow="3510" yWindow="3510" windowWidth="21600" windowHeight="11280" activeTab="1" xr2:uid="{00000000-000D-0000-FFFF-FFFF00000000}"/>
  </bookViews>
  <sheets>
    <sheet name="Programm" sheetId="1" r:id="rId1"/>
    <sheet name="Anlei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8" i="1" l="1"/>
  <c r="I12" i="1" s="1"/>
  <c r="C293" i="1" s="1"/>
  <c r="J297" i="1"/>
  <c r="H12" i="1" s="1"/>
  <c r="A293" i="1"/>
  <c r="D293" i="1" s="1"/>
  <c r="A294" i="1"/>
  <c r="E294" i="1" s="1"/>
  <c r="A295" i="1"/>
  <c r="D295" i="1" s="1"/>
  <c r="A296" i="1"/>
  <c r="E296" i="1" s="1"/>
  <c r="A297" i="1"/>
  <c r="D297" i="1" s="1"/>
  <c r="A298" i="1"/>
  <c r="E298" i="1" s="1"/>
  <c r="A299" i="1"/>
  <c r="D299" i="1" s="1"/>
  <c r="A300" i="1"/>
  <c r="E300" i="1" s="1"/>
  <c r="A301" i="1"/>
  <c r="D301" i="1" s="1"/>
  <c r="A302" i="1"/>
  <c r="E302" i="1" s="1"/>
  <c r="A303" i="1"/>
  <c r="D303" i="1" s="1"/>
  <c r="A304" i="1"/>
  <c r="E304" i="1" s="1"/>
  <c r="A305" i="1"/>
  <c r="D305" i="1" s="1"/>
  <c r="A306" i="1"/>
  <c r="E306" i="1" s="1"/>
  <c r="A307" i="1"/>
  <c r="D307" i="1" s="1"/>
  <c r="A308" i="1"/>
  <c r="E308" i="1" s="1"/>
  <c r="A309" i="1"/>
  <c r="D309" i="1" s="1"/>
  <c r="A310" i="1"/>
  <c r="E310" i="1" s="1"/>
  <c r="A311" i="1"/>
  <c r="D311" i="1" s="1"/>
  <c r="A312" i="1"/>
  <c r="E312" i="1" s="1"/>
  <c r="A313" i="1"/>
  <c r="D313" i="1" s="1"/>
  <c r="A314" i="1"/>
  <c r="E314" i="1" s="1"/>
  <c r="A315" i="1"/>
  <c r="D315" i="1" s="1"/>
  <c r="A316" i="1"/>
  <c r="E316" i="1" s="1"/>
  <c r="A317" i="1"/>
  <c r="D317" i="1" s="1"/>
  <c r="A318" i="1"/>
  <c r="E318" i="1" s="1"/>
  <c r="A319" i="1"/>
  <c r="D319" i="1" s="1"/>
  <c r="A320" i="1"/>
  <c r="E320" i="1" s="1"/>
  <c r="A321" i="1"/>
  <c r="D321" i="1" s="1"/>
  <c r="A322" i="1"/>
  <c r="E322" i="1" s="1"/>
  <c r="A323" i="1"/>
  <c r="D323" i="1" s="1"/>
  <c r="A324" i="1"/>
  <c r="E324" i="1" s="1"/>
  <c r="A325" i="1"/>
  <c r="D325" i="1" s="1"/>
  <c r="A326" i="1"/>
  <c r="E326" i="1" s="1"/>
  <c r="A327" i="1"/>
  <c r="D327" i="1" s="1"/>
  <c r="A328" i="1"/>
  <c r="E328" i="1" s="1"/>
  <c r="A329" i="1"/>
  <c r="D329" i="1" s="1"/>
  <c r="L300" i="1" l="1"/>
  <c r="L299" i="1"/>
  <c r="B292" i="1"/>
  <c r="F292" i="1" s="1"/>
  <c r="H292" i="1" s="1"/>
  <c r="L297" i="1" s="1"/>
  <c r="D328" i="1"/>
  <c r="D326" i="1"/>
  <c r="D324" i="1"/>
  <c r="D322" i="1"/>
  <c r="D320" i="1"/>
  <c r="D318" i="1"/>
  <c r="D316" i="1"/>
  <c r="D314" i="1"/>
  <c r="D312" i="1"/>
  <c r="D310" i="1"/>
  <c r="D308" i="1"/>
  <c r="D306" i="1"/>
  <c r="D304" i="1"/>
  <c r="D302" i="1"/>
  <c r="D300" i="1"/>
  <c r="D298" i="1"/>
  <c r="D296" i="1"/>
  <c r="E329" i="1"/>
  <c r="E327" i="1"/>
  <c r="E325" i="1"/>
  <c r="E323" i="1"/>
  <c r="E321" i="1"/>
  <c r="E319" i="1"/>
  <c r="E317" i="1"/>
  <c r="E315" i="1"/>
  <c r="E313" i="1"/>
  <c r="E311" i="1"/>
  <c r="E309" i="1"/>
  <c r="E307" i="1"/>
  <c r="E305" i="1"/>
  <c r="E303" i="1"/>
  <c r="E301" i="1"/>
  <c r="E299" i="1"/>
  <c r="E297" i="1"/>
  <c r="E295" i="1"/>
  <c r="D294" i="1"/>
  <c r="E293" i="1"/>
  <c r="G293" i="1" s="1"/>
  <c r="F293" i="1"/>
  <c r="C294" i="1"/>
  <c r="E292" i="1" l="1"/>
  <c r="G292" i="1" s="1"/>
  <c r="L296" i="1" s="1"/>
  <c r="P299" i="1"/>
  <c r="P301" i="1" s="1"/>
  <c r="R302" i="1" s="1"/>
  <c r="P298" i="1"/>
  <c r="T296" i="1" s="1"/>
  <c r="C295" i="1"/>
  <c r="G294" i="1"/>
  <c r="F294" i="1"/>
  <c r="T297" i="1" l="1"/>
  <c r="P302" i="1"/>
  <c r="R301" i="1" s="1"/>
  <c r="C296" i="1"/>
  <c r="F295" i="1"/>
  <c r="G295" i="1"/>
  <c r="C297" i="1" l="1"/>
  <c r="G296" i="1"/>
  <c r="F296" i="1"/>
  <c r="C298" i="1" l="1"/>
  <c r="F297" i="1"/>
  <c r="G297" i="1"/>
  <c r="C299" i="1" l="1"/>
  <c r="G298" i="1"/>
  <c r="F298" i="1"/>
  <c r="C300" i="1" l="1"/>
  <c r="R306" i="1" s="1"/>
  <c r="F299" i="1"/>
  <c r="G299" i="1"/>
  <c r="C301" i="1" l="1"/>
  <c r="G300" i="1"/>
  <c r="F300" i="1"/>
  <c r="C302" i="1" l="1"/>
  <c r="F301" i="1"/>
  <c r="G301" i="1"/>
  <c r="C303" i="1" l="1"/>
  <c r="G302" i="1"/>
  <c r="F302" i="1"/>
  <c r="C304" i="1" l="1"/>
  <c r="F303" i="1"/>
  <c r="G303" i="1"/>
  <c r="C305" i="1" l="1"/>
  <c r="G304" i="1"/>
  <c r="F304" i="1"/>
  <c r="C306" i="1" l="1"/>
  <c r="F305" i="1"/>
  <c r="G305" i="1"/>
  <c r="C307" i="1" l="1"/>
  <c r="G306" i="1"/>
  <c r="F306" i="1"/>
  <c r="C308" i="1" l="1"/>
  <c r="F307" i="1"/>
  <c r="G307" i="1"/>
  <c r="C309" i="1" l="1"/>
  <c r="G308" i="1"/>
  <c r="F308" i="1"/>
  <c r="C310" i="1" l="1"/>
  <c r="F309" i="1"/>
  <c r="G309" i="1"/>
  <c r="C311" i="1" l="1"/>
  <c r="G310" i="1"/>
  <c r="F310" i="1"/>
  <c r="C312" i="1" l="1"/>
  <c r="F311" i="1"/>
  <c r="G311" i="1"/>
  <c r="C313" i="1" l="1"/>
  <c r="G312" i="1"/>
  <c r="F312" i="1"/>
  <c r="C314" i="1" l="1"/>
  <c r="F313" i="1"/>
  <c r="G313" i="1"/>
  <c r="C315" i="1" l="1"/>
  <c r="G314" i="1"/>
  <c r="F314" i="1"/>
  <c r="C316" i="1" l="1"/>
  <c r="F315" i="1"/>
  <c r="G315" i="1"/>
  <c r="C317" i="1" l="1"/>
  <c r="G316" i="1"/>
  <c r="F316" i="1"/>
  <c r="C318" i="1" l="1"/>
  <c r="F317" i="1"/>
  <c r="G317" i="1"/>
  <c r="C319" i="1" l="1"/>
  <c r="G318" i="1"/>
  <c r="F318" i="1"/>
  <c r="C320" i="1" l="1"/>
  <c r="F319" i="1"/>
  <c r="G319" i="1"/>
  <c r="C321" i="1" l="1"/>
  <c r="G320" i="1"/>
  <c r="F320" i="1"/>
  <c r="C322" i="1" l="1"/>
  <c r="F321" i="1"/>
  <c r="G321" i="1"/>
  <c r="C323" i="1" l="1"/>
  <c r="G322" i="1"/>
  <c r="F322" i="1"/>
  <c r="C324" i="1" l="1"/>
  <c r="F323" i="1"/>
  <c r="G323" i="1"/>
  <c r="C325" i="1" l="1"/>
  <c r="G324" i="1"/>
  <c r="F324" i="1"/>
  <c r="C326" i="1" l="1"/>
  <c r="F325" i="1"/>
  <c r="G325" i="1"/>
  <c r="C327" i="1" l="1"/>
  <c r="G326" i="1"/>
  <c r="F326" i="1"/>
  <c r="C328" i="1" l="1"/>
  <c r="F327" i="1"/>
  <c r="G327" i="1"/>
  <c r="C329" i="1" l="1"/>
  <c r="G328" i="1"/>
  <c r="F328" i="1"/>
  <c r="F329" i="1" l="1"/>
  <c r="G329" i="1"/>
</calcChain>
</file>

<file path=xl/sharedStrings.xml><?xml version="1.0" encoding="utf-8"?>
<sst xmlns="http://schemas.openxmlformats.org/spreadsheetml/2006/main" count="27" uniqueCount="23">
  <si>
    <t>delta</t>
  </si>
  <si>
    <t>Up/U</t>
  </si>
  <si>
    <t>sin</t>
  </si>
  <si>
    <t>cos</t>
  </si>
  <si>
    <t>P</t>
  </si>
  <si>
    <t>Q</t>
  </si>
  <si>
    <t>Cursor</t>
  </si>
  <si>
    <t>U</t>
  </si>
  <si>
    <t>Upx</t>
  </si>
  <si>
    <t>Upy</t>
  </si>
  <si>
    <t>deltaUx</t>
  </si>
  <si>
    <t>deltaUy</t>
  </si>
  <si>
    <t>Ix</t>
  </si>
  <si>
    <t>Upx-Ux</t>
  </si>
  <si>
    <t>Upy-Uy</t>
  </si>
  <si>
    <t>x=y</t>
  </si>
  <si>
    <t>y=-x</t>
  </si>
  <si>
    <t>Ausgabe Scrollbar</t>
  </si>
  <si>
    <t>Umgerechneter Wert</t>
  </si>
  <si>
    <t xml:space="preserve">  </t>
  </si>
  <si>
    <t xml:space="preserve">       2020 Technische Universität Chemnitz, Fakultät für ET/IT,
 Professur Energie- und Hochspannungstechnik, Prof. Dr-Ing. W. Schufft. Alle Rechte vorbehalten</t>
  </si>
  <si>
    <t>Professur Energie- und Hochspannungstechnik, Prof. Dr-Ing. W. Schufft.</t>
  </si>
  <si>
    <t>Doppelklick auf die Grafik öffnet die vollständige Anleitung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</si>
</sst>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CFA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Protection="1">
      <protection locked="0"/>
    </xf>
    <xf numFmtId="0" fontId="3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3" fillId="3" borderId="0" xfId="0" applyFont="1" applyFill="1"/>
    <xf numFmtId="0" fontId="0" fillId="3" borderId="0" xfId="0" applyFill="1"/>
    <xf numFmtId="0" fontId="5" fillId="3" borderId="0" xfId="0" applyFont="1" applyFill="1" applyProtection="1">
      <protection locked="0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3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3" fillId="2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0CFA12"/>
      <color rgb="FF0915FD"/>
      <color rgb="FFEBFC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54718345049752E-2"/>
          <c:y val="2.9083227177622264E-2"/>
          <c:w val="0.89309114549221058"/>
          <c:h val="0.89492399691103386"/>
        </c:manualLayout>
      </c:layout>
      <c:scatterChart>
        <c:scatterStyle val="smoothMarker"/>
        <c:varyColors val="0"/>
        <c:ser>
          <c:idx val="0"/>
          <c:order val="0"/>
          <c:tx>
            <c:v>P</c:v>
          </c:tx>
          <c:spPr>
            <a:ln w="50800">
              <a:solidFill>
                <a:srgbClr val="0CFA12"/>
              </a:solidFill>
            </a:ln>
          </c:spPr>
          <c:marker>
            <c:symbol val="none"/>
          </c:marker>
          <c:xVal>
            <c:numRef>
              <c:f>Programm!$B$293:$B$329</c:f>
              <c:numCache>
                <c:formatCode>General</c:formatCode>
                <c:ptCount val="37"/>
                <c:pt idx="0">
                  <c:v>-180</c:v>
                </c:pt>
                <c:pt idx="1">
                  <c:v>-170</c:v>
                </c:pt>
                <c:pt idx="2">
                  <c:v>-160</c:v>
                </c:pt>
                <c:pt idx="3">
                  <c:v>-150</c:v>
                </c:pt>
                <c:pt idx="4">
                  <c:v>-140</c:v>
                </c:pt>
                <c:pt idx="5">
                  <c:v>-130</c:v>
                </c:pt>
                <c:pt idx="6">
                  <c:v>-120</c:v>
                </c:pt>
                <c:pt idx="7">
                  <c:v>-110</c:v>
                </c:pt>
                <c:pt idx="8">
                  <c:v>-100</c:v>
                </c:pt>
                <c:pt idx="9">
                  <c:v>-90</c:v>
                </c:pt>
                <c:pt idx="10">
                  <c:v>-80</c:v>
                </c:pt>
                <c:pt idx="11">
                  <c:v>-70</c:v>
                </c:pt>
                <c:pt idx="12">
                  <c:v>-60</c:v>
                </c:pt>
                <c:pt idx="13">
                  <c:v>-50</c:v>
                </c:pt>
                <c:pt idx="14">
                  <c:v>-40</c:v>
                </c:pt>
                <c:pt idx="15">
                  <c:v>-30</c:v>
                </c:pt>
                <c:pt idx="16">
                  <c:v>-20</c:v>
                </c:pt>
                <c:pt idx="17">
                  <c:v>-10</c:v>
                </c:pt>
                <c:pt idx="18">
                  <c:v>0</c:v>
                </c:pt>
                <c:pt idx="19">
                  <c:v>10</c:v>
                </c:pt>
                <c:pt idx="20">
                  <c:v>20</c:v>
                </c:pt>
                <c:pt idx="21">
                  <c:v>30</c:v>
                </c:pt>
                <c:pt idx="22">
                  <c:v>40</c:v>
                </c:pt>
                <c:pt idx="23">
                  <c:v>50</c:v>
                </c:pt>
                <c:pt idx="24">
                  <c:v>60</c:v>
                </c:pt>
                <c:pt idx="25">
                  <c:v>70</c:v>
                </c:pt>
                <c:pt idx="26">
                  <c:v>80</c:v>
                </c:pt>
                <c:pt idx="27">
                  <c:v>90</c:v>
                </c:pt>
                <c:pt idx="28">
                  <c:v>100</c:v>
                </c:pt>
                <c:pt idx="29">
                  <c:v>110</c:v>
                </c:pt>
                <c:pt idx="30">
                  <c:v>120</c:v>
                </c:pt>
                <c:pt idx="31">
                  <c:v>130</c:v>
                </c:pt>
                <c:pt idx="32">
                  <c:v>140</c:v>
                </c:pt>
                <c:pt idx="33">
                  <c:v>150</c:v>
                </c:pt>
                <c:pt idx="34">
                  <c:v>160</c:v>
                </c:pt>
                <c:pt idx="35">
                  <c:v>170</c:v>
                </c:pt>
                <c:pt idx="36">
                  <c:v>180</c:v>
                </c:pt>
              </c:numCache>
            </c:numRef>
          </c:xVal>
          <c:yVal>
            <c:numRef>
              <c:f>Programm!$F$293:$F$329</c:f>
              <c:numCache>
                <c:formatCode>General</c:formatCode>
                <c:ptCount val="37"/>
                <c:pt idx="0">
                  <c:v>7.7137307165094213E-6</c:v>
                </c:pt>
                <c:pt idx="1">
                  <c:v>-0.18232341203417418</c:v>
                </c:pt>
                <c:pt idx="2">
                  <c:v>-0.35911470734133188</c:v>
                </c:pt>
                <c:pt idx="3">
                  <c:v>-0.52499443308452942</c:v>
                </c:pt>
                <c:pt idx="4">
                  <c:v>-0.67492239422386424</c:v>
                </c:pt>
                <c:pt idx="5">
                  <c:v>-0.80434308427600087</c:v>
                </c:pt>
                <c:pt idx="6">
                  <c:v>-0.90932410271918229</c:v>
                </c:pt>
                <c:pt idx="7">
                  <c:v>-0.98667563955058601</c:v>
                </c:pt>
                <c:pt idx="8">
                  <c:v>-1.034047396501272</c:v>
                </c:pt>
                <c:pt idx="9">
                  <c:v>-1.0499999999929164</c:v>
                </c:pt>
                <c:pt idx="10">
                  <c:v>-1.0340487359796542</c:v>
                </c:pt>
                <c:pt idx="11">
                  <c:v>-0.98667827780778816</c:v>
                </c:pt>
                <c:pt idx="12">
                  <c:v>-0.9093279595927205</c:v>
                </c:pt>
                <c:pt idx="13">
                  <c:v>-0.80434804257617698</c:v>
                </c:pt>
                <c:pt idx="14">
                  <c:v>-0.67492830329453402</c:v>
                </c:pt>
                <c:pt idx="15">
                  <c:v>-0.52500111338073296</c:v>
                </c:pt>
                <c:pt idx="16">
                  <c:v>-0.35912195588470297</c:v>
                </c:pt>
                <c:pt idx="17">
                  <c:v>-0.18233100858036252</c:v>
                </c:pt>
                <c:pt idx="18">
                  <c:v>0</c:v>
                </c:pt>
                <c:pt idx="19">
                  <c:v>0.18233100858036252</c:v>
                </c:pt>
                <c:pt idx="20">
                  <c:v>0.35912195588470297</c:v>
                </c:pt>
                <c:pt idx="21">
                  <c:v>0.52500111338073296</c:v>
                </c:pt>
                <c:pt idx="22">
                  <c:v>0.67492830329453402</c:v>
                </c:pt>
                <c:pt idx="23">
                  <c:v>0.80434804257617698</c:v>
                </c:pt>
                <c:pt idx="24">
                  <c:v>0.9093279595927205</c:v>
                </c:pt>
                <c:pt idx="25">
                  <c:v>0.98667827780778816</c:v>
                </c:pt>
                <c:pt idx="26">
                  <c:v>1.0340487359796542</c:v>
                </c:pt>
                <c:pt idx="27">
                  <c:v>1.0499999999929164</c:v>
                </c:pt>
                <c:pt idx="28">
                  <c:v>1.034047396501272</c:v>
                </c:pt>
                <c:pt idx="29">
                  <c:v>0.98667563955058601</c:v>
                </c:pt>
                <c:pt idx="30">
                  <c:v>0.90932410271918229</c:v>
                </c:pt>
                <c:pt idx="31">
                  <c:v>0.80434308427600087</c:v>
                </c:pt>
                <c:pt idx="32">
                  <c:v>0.67492239422386424</c:v>
                </c:pt>
                <c:pt idx="33">
                  <c:v>0.52499443308452942</c:v>
                </c:pt>
                <c:pt idx="34">
                  <c:v>0.35911470734133188</c:v>
                </c:pt>
                <c:pt idx="35">
                  <c:v>0.18232341203417418</c:v>
                </c:pt>
                <c:pt idx="36">
                  <c:v>-7.7137307165094213E-6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CAC-294A-98FD-565F153C7EB3}"/>
            </c:ext>
          </c:extLst>
        </c:ser>
        <c:ser>
          <c:idx val="1"/>
          <c:order val="1"/>
          <c:tx>
            <c:v>Q</c:v>
          </c:tx>
          <c:spPr>
            <a:ln w="508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Programm!$B$293:$B$329</c:f>
              <c:numCache>
                <c:formatCode>General</c:formatCode>
                <c:ptCount val="37"/>
                <c:pt idx="0">
                  <c:v>-180</c:v>
                </c:pt>
                <c:pt idx="1">
                  <c:v>-170</c:v>
                </c:pt>
                <c:pt idx="2">
                  <c:v>-160</c:v>
                </c:pt>
                <c:pt idx="3">
                  <c:v>-150</c:v>
                </c:pt>
                <c:pt idx="4">
                  <c:v>-140</c:v>
                </c:pt>
                <c:pt idx="5">
                  <c:v>-130</c:v>
                </c:pt>
                <c:pt idx="6">
                  <c:v>-120</c:v>
                </c:pt>
                <c:pt idx="7">
                  <c:v>-110</c:v>
                </c:pt>
                <c:pt idx="8">
                  <c:v>-100</c:v>
                </c:pt>
                <c:pt idx="9">
                  <c:v>-90</c:v>
                </c:pt>
                <c:pt idx="10">
                  <c:v>-80</c:v>
                </c:pt>
                <c:pt idx="11">
                  <c:v>-70</c:v>
                </c:pt>
                <c:pt idx="12">
                  <c:v>-60</c:v>
                </c:pt>
                <c:pt idx="13">
                  <c:v>-50</c:v>
                </c:pt>
                <c:pt idx="14">
                  <c:v>-40</c:v>
                </c:pt>
                <c:pt idx="15">
                  <c:v>-30</c:v>
                </c:pt>
                <c:pt idx="16">
                  <c:v>-20</c:v>
                </c:pt>
                <c:pt idx="17">
                  <c:v>-10</c:v>
                </c:pt>
                <c:pt idx="18">
                  <c:v>0</c:v>
                </c:pt>
                <c:pt idx="19">
                  <c:v>10</c:v>
                </c:pt>
                <c:pt idx="20">
                  <c:v>20</c:v>
                </c:pt>
                <c:pt idx="21">
                  <c:v>30</c:v>
                </c:pt>
                <c:pt idx="22">
                  <c:v>40</c:v>
                </c:pt>
                <c:pt idx="23">
                  <c:v>50</c:v>
                </c:pt>
                <c:pt idx="24">
                  <c:v>60</c:v>
                </c:pt>
                <c:pt idx="25">
                  <c:v>70</c:v>
                </c:pt>
                <c:pt idx="26">
                  <c:v>80</c:v>
                </c:pt>
                <c:pt idx="27">
                  <c:v>90</c:v>
                </c:pt>
                <c:pt idx="28">
                  <c:v>100</c:v>
                </c:pt>
                <c:pt idx="29">
                  <c:v>110</c:v>
                </c:pt>
                <c:pt idx="30">
                  <c:v>120</c:v>
                </c:pt>
                <c:pt idx="31">
                  <c:v>130</c:v>
                </c:pt>
                <c:pt idx="32">
                  <c:v>140</c:v>
                </c:pt>
                <c:pt idx="33">
                  <c:v>150</c:v>
                </c:pt>
                <c:pt idx="34">
                  <c:v>160</c:v>
                </c:pt>
                <c:pt idx="35">
                  <c:v>170</c:v>
                </c:pt>
                <c:pt idx="36">
                  <c:v>180</c:v>
                </c:pt>
              </c:numCache>
            </c:numRef>
          </c:xVal>
          <c:yVal>
            <c:numRef>
              <c:f>Programm!$G$293:$G$329</c:f>
              <c:numCache>
                <c:formatCode>General</c:formatCode>
                <c:ptCount val="37"/>
                <c:pt idx="0">
                  <c:v>-2.049999999971666</c:v>
                </c:pt>
                <c:pt idx="1">
                  <c:v>-2.0340494056979175</c:v>
                </c:pt>
                <c:pt idx="2">
                  <c:v>-1.9866795969164204</c:v>
                </c:pt>
                <c:pt idx="3">
                  <c:v>-1.9093298880110856</c:v>
                </c:pt>
                <c:pt idx="4">
                  <c:v>-1.8043505217099862</c:v>
                </c:pt>
                <c:pt idx="5">
                  <c:v>-1.6749312578162092</c:v>
                </c:pt>
                <c:pt idx="6">
                  <c:v>-1.5250044535182097</c:v>
                </c:pt>
                <c:pt idx="7">
                  <c:v>-1.3591255801491204</c:v>
                </c:pt>
                <c:pt idx="8">
                  <c:v>-1.1823348068497663</c:v>
                </c:pt>
                <c:pt idx="9">
                  <c:v>-1.0000038568653582</c:v>
                </c:pt>
                <c:pt idx="10">
                  <c:v>-0.8176727896915017</c:v>
                </c:pt>
                <c:pt idx="11">
                  <c:v>-0.64088166838455973</c:v>
                </c:pt>
                <c:pt idx="12">
                  <c:v>-0.4750022267638272</c:v>
                </c:pt>
                <c:pt idx="13">
                  <c:v>-0.32507465123624768</c:v>
                </c:pt>
                <c:pt idx="14">
                  <c:v>-0.1956544365684848</c:v>
                </c:pt>
                <c:pt idx="15">
                  <c:v>-9.0673968837914121E-2</c:v>
                </c:pt>
                <c:pt idx="16">
                  <c:v>-1.3323041314156514E-2</c:v>
                </c:pt>
                <c:pt idx="17">
                  <c:v>3.4048066247438946E-2</c:v>
                </c:pt>
                <c:pt idx="18">
                  <c:v>5.0000000000000044E-2</c:v>
                </c:pt>
                <c:pt idx="19">
                  <c:v>3.4048066247438946E-2</c:v>
                </c:pt>
                <c:pt idx="20">
                  <c:v>-1.3323041314156514E-2</c:v>
                </c:pt>
                <c:pt idx="21">
                  <c:v>-9.0673968837914121E-2</c:v>
                </c:pt>
                <c:pt idx="22">
                  <c:v>-0.1956544365684848</c:v>
                </c:pt>
                <c:pt idx="23">
                  <c:v>-0.32507465123624768</c:v>
                </c:pt>
                <c:pt idx="24">
                  <c:v>-0.4750022267638272</c:v>
                </c:pt>
                <c:pt idx="25">
                  <c:v>-0.64088166838455973</c:v>
                </c:pt>
                <c:pt idx="26">
                  <c:v>-0.8176727896915017</c:v>
                </c:pt>
                <c:pt idx="27">
                  <c:v>-1.0000038568653582</c:v>
                </c:pt>
                <c:pt idx="28">
                  <c:v>-1.1823348068497663</c:v>
                </c:pt>
                <c:pt idx="29">
                  <c:v>-1.3591255801491204</c:v>
                </c:pt>
                <c:pt idx="30">
                  <c:v>-1.5250044535182097</c:v>
                </c:pt>
                <c:pt idx="31">
                  <c:v>-1.6749312578162092</c:v>
                </c:pt>
                <c:pt idx="32">
                  <c:v>-1.8043505217099862</c:v>
                </c:pt>
                <c:pt idx="33">
                  <c:v>-1.9093298880110856</c:v>
                </c:pt>
                <c:pt idx="34">
                  <c:v>-1.9866795969164204</c:v>
                </c:pt>
                <c:pt idx="35">
                  <c:v>-2.0340494056979175</c:v>
                </c:pt>
                <c:pt idx="36">
                  <c:v>-2.049999999971666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CAC-294A-98FD-565F153C7EB3}"/>
            </c:ext>
          </c:extLst>
        </c:ser>
        <c:ser>
          <c:idx val="2"/>
          <c:order val="2"/>
          <c:tx>
            <c:v>deltap</c:v>
          </c:tx>
          <c:spPr>
            <a:ln w="25400">
              <a:solidFill>
                <a:schemeClr val="accent6">
                  <a:lumMod val="7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Programm!$L$299:$L$300</c:f>
              <c:numCache>
                <c:formatCode>General</c:formatCode>
                <c:ptCount val="2"/>
                <c:pt idx="0">
                  <c:v>33</c:v>
                </c:pt>
                <c:pt idx="1">
                  <c:v>33</c:v>
                </c:pt>
              </c:numCache>
            </c:numRef>
          </c:xVal>
          <c:yVal>
            <c:numRef>
              <c:f>Programm!$K$299:$K$300</c:f>
              <c:numCache>
                <c:formatCode>General</c:formatCode>
                <c:ptCount val="2"/>
                <c:pt idx="0">
                  <c:v>-2</c:v>
                </c:pt>
                <c:pt idx="1">
                  <c:v>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CAC-294A-98FD-565F153C7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86880"/>
        <c:axId val="90188800"/>
      </c:scatterChart>
      <c:valAx>
        <c:axId val="90186880"/>
        <c:scaling>
          <c:orientation val="minMax"/>
          <c:max val="180"/>
          <c:min val="-180"/>
        </c:scaling>
        <c:delete val="0"/>
        <c:axPos val="b"/>
        <c:majorGridlines>
          <c:spPr>
            <a:ln w="25400"/>
          </c:spPr>
        </c:majorGridlines>
        <c:title>
          <c:tx>
            <c:rich>
              <a:bodyPr/>
              <a:lstStyle/>
              <a:p>
                <a:pPr>
                  <a:defRPr sz="1200">
                    <a:latin typeface="Arial" pitchFamily="34" charset="0"/>
                    <a:cs typeface="Arial" pitchFamily="34" charset="0"/>
                  </a:defRPr>
                </a:pPr>
                <a:r>
                  <a:rPr lang="en-US" sz="1200">
                    <a:latin typeface="Arial" pitchFamily="34" charset="0"/>
                    <a:cs typeface="Arial" pitchFamily="34" charset="0"/>
                  </a:rPr>
                  <a:t>Polradwinkel </a:t>
                </a:r>
                <a:r>
                  <a:rPr lang="en-US" sz="1200">
                    <a:latin typeface="Symbol" pitchFamily="18" charset="2"/>
                    <a:cs typeface="Arial" pitchFamily="34" charset="0"/>
                  </a:rPr>
                  <a:t>d</a:t>
                </a:r>
                <a:r>
                  <a:rPr lang="en-US" sz="1200">
                    <a:latin typeface="Arial" pitchFamily="34" charset="0"/>
                    <a:cs typeface="Arial" pitchFamily="34" charset="0"/>
                  </a:rPr>
                  <a:t>p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8100">
            <a:solidFill>
              <a:schemeClr val="tx1"/>
            </a:solidFill>
          </a:ln>
        </c:spPr>
        <c:crossAx val="90188800"/>
        <c:crosses val="autoZero"/>
        <c:crossBetween val="midCat"/>
        <c:majorUnit val="30"/>
        <c:minorUnit val="10"/>
      </c:valAx>
      <c:valAx>
        <c:axId val="90188800"/>
        <c:scaling>
          <c:orientation val="minMax"/>
          <c:max val="2"/>
          <c:min val="-2"/>
        </c:scaling>
        <c:delete val="0"/>
        <c:axPos val="l"/>
        <c:majorGridlines>
          <c:spPr>
            <a:ln w="25400"/>
          </c:spPr>
        </c:majorGridlines>
        <c:title>
          <c:tx>
            <c:rich>
              <a:bodyPr rot="-5400000" vert="horz"/>
              <a:lstStyle/>
              <a:p>
                <a:pPr>
                  <a:defRPr sz="1200">
                    <a:latin typeface="Arial" pitchFamily="34" charset="0"/>
                    <a:cs typeface="Arial" pitchFamily="34" charset="0"/>
                  </a:defRPr>
                </a:pPr>
                <a:r>
                  <a:rPr lang="en-US" sz="1200">
                    <a:latin typeface="Arial" pitchFamily="34" charset="0"/>
                    <a:cs typeface="Arial" pitchFamily="34" charset="0"/>
                  </a:rPr>
                  <a:t>P</a:t>
                </a:r>
                <a:r>
                  <a:rPr lang="en-US" sz="1200" b="1">
                    <a:latin typeface="Arial" pitchFamily="34" charset="0"/>
                    <a:cs typeface="Arial" pitchFamily="34" charset="0"/>
                  </a:rPr>
                  <a:t>; </a:t>
                </a:r>
                <a:r>
                  <a:rPr lang="en-US" sz="1200">
                    <a:latin typeface="Arial" pitchFamily="34" charset="0"/>
                    <a:cs typeface="Arial" pitchFamily="34" charset="0"/>
                  </a:rPr>
                  <a:t>Q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8100">
            <a:solidFill>
              <a:schemeClr val="tx1"/>
            </a:solidFill>
          </a:ln>
        </c:spPr>
        <c:crossAx val="90186880"/>
        <c:crosses val="autoZero"/>
        <c:crossBetween val="midCat"/>
        <c:majorUnit val="0.5"/>
        <c:minorUnit val="0.1"/>
      </c:valAx>
    </c:plotArea>
    <c:legend>
      <c:legendPos val="t"/>
      <c:layout>
        <c:manualLayout>
          <c:xMode val="edge"/>
          <c:yMode val="edge"/>
          <c:x val="0.52846512265822498"/>
          <c:y val="0.84212053733490921"/>
          <c:w val="0.39131985581285011"/>
          <c:h val="4.7368479674206598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2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38137120277184"/>
          <c:y val="1.9388265443197602E-2"/>
          <c:w val="0.86756299612813292"/>
          <c:h val="0.90873023746047765"/>
        </c:manualLayout>
      </c:layout>
      <c:scatterChart>
        <c:scatterStyle val="smoothMarker"/>
        <c:varyColors val="0"/>
        <c:ser>
          <c:idx val="0"/>
          <c:order val="0"/>
          <c:tx>
            <c:v>P</c:v>
          </c:tx>
          <c:spPr>
            <a:ln w="38100">
              <a:solidFill>
                <a:srgbClr val="0CFA12"/>
              </a:solidFill>
              <a:tailEnd type="triangle"/>
            </a:ln>
          </c:spPr>
          <c:marker>
            <c:symbol val="none"/>
          </c:marker>
          <c:xVal>
            <c:numRef>
              <c:f>Programm!$K$296:$K$297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Programm!$K$296:$L$296</c:f>
              <c:numCache>
                <c:formatCode>General</c:formatCode>
                <c:ptCount val="2"/>
                <c:pt idx="0">
                  <c:v>0</c:v>
                </c:pt>
                <c:pt idx="1">
                  <c:v>0.5718721727997288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C9E-A443-9925-0788FACFB82D}"/>
            </c:ext>
          </c:extLst>
        </c:ser>
        <c:ser>
          <c:idx val="1"/>
          <c:order val="1"/>
          <c:tx>
            <c:v>Q</c:v>
          </c:tx>
          <c:spPr>
            <a:ln w="38100">
              <a:solidFill>
                <a:schemeClr val="bg1">
                  <a:lumMod val="65000"/>
                </a:schemeClr>
              </a:solidFill>
              <a:tailEnd type="triangle"/>
            </a:ln>
          </c:spPr>
          <c:marker>
            <c:symbol val="none"/>
          </c:marker>
          <c:xVal>
            <c:numRef>
              <c:f>Programm!$K$297:$L$297</c:f>
              <c:numCache>
                <c:formatCode>General</c:formatCode>
                <c:ptCount val="2"/>
                <c:pt idx="0">
                  <c:v>0</c:v>
                </c:pt>
                <c:pt idx="1">
                  <c:v>-0.11939667387789343</c:v>
                </c:pt>
              </c:numCache>
            </c:numRef>
          </c:xVal>
          <c:yVal>
            <c:numRef>
              <c:f>Programm!$K$296:$K$297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C9E-A443-9925-0788FACFB82D}"/>
            </c:ext>
          </c:extLst>
        </c:ser>
        <c:ser>
          <c:idx val="2"/>
          <c:order val="2"/>
          <c:tx>
            <c:v>S</c:v>
          </c:tx>
          <c:spPr>
            <a:ln w="38100">
              <a:solidFill>
                <a:srgbClr val="7030A0"/>
              </a:solidFill>
              <a:tailEnd type="triangle"/>
            </a:ln>
          </c:spPr>
          <c:marker>
            <c:symbol val="none"/>
          </c:marker>
          <c:xVal>
            <c:numRef>
              <c:f>Programm!$K$297:$L$297</c:f>
              <c:numCache>
                <c:formatCode>General</c:formatCode>
                <c:ptCount val="2"/>
                <c:pt idx="0">
                  <c:v>0</c:v>
                </c:pt>
                <c:pt idx="1">
                  <c:v>-0.11939667387789343</c:v>
                </c:pt>
              </c:numCache>
            </c:numRef>
          </c:xVal>
          <c:yVal>
            <c:numRef>
              <c:f>Programm!$K$296:$L$296</c:f>
              <c:numCache>
                <c:formatCode>General</c:formatCode>
                <c:ptCount val="2"/>
                <c:pt idx="0">
                  <c:v>0</c:v>
                </c:pt>
                <c:pt idx="1">
                  <c:v>0.5718721727997288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C9E-A443-9925-0788FACFB82D}"/>
            </c:ext>
          </c:extLst>
        </c:ser>
        <c:ser>
          <c:idx val="3"/>
          <c:order val="3"/>
          <c:tx>
            <c:v>.</c:v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Programm!$J$294:$K$294</c:f>
              <c:numCache>
                <c:formatCode>General</c:formatCode>
                <c:ptCount val="2"/>
                <c:pt idx="0">
                  <c:v>0</c:v>
                </c:pt>
                <c:pt idx="1">
                  <c:v>0.31</c:v>
                </c:pt>
              </c:numCache>
            </c:numRef>
          </c:xVal>
          <c:yVal>
            <c:numRef>
              <c:f>Programm!$J$295:$K$295</c:f>
              <c:numCache>
                <c:formatCode>General</c:formatCode>
                <c:ptCount val="2"/>
                <c:pt idx="0">
                  <c:v>0</c:v>
                </c:pt>
                <c:pt idx="1">
                  <c:v>0.2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C9E-A443-9925-0788FACFB82D}"/>
            </c:ext>
          </c:extLst>
        </c:ser>
        <c:ser>
          <c:idx val="4"/>
          <c:order val="4"/>
          <c:tx>
            <c:v>.</c:v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Programm!$L$294:$M$294</c:f>
              <c:numCache>
                <c:formatCode>General</c:formatCode>
                <c:ptCount val="2"/>
                <c:pt idx="0">
                  <c:v>0</c:v>
                </c:pt>
                <c:pt idx="1">
                  <c:v>-0.31</c:v>
                </c:pt>
              </c:numCache>
            </c:numRef>
          </c:xVal>
          <c:yVal>
            <c:numRef>
              <c:f>Programm!$L$295:$M$295</c:f>
              <c:numCache>
                <c:formatCode>General</c:formatCode>
                <c:ptCount val="2"/>
                <c:pt idx="0">
                  <c:v>0</c:v>
                </c:pt>
                <c:pt idx="1">
                  <c:v>0.2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C9E-A443-9925-0788FACFB82D}"/>
            </c:ext>
          </c:extLst>
        </c:ser>
        <c:ser>
          <c:idx val="5"/>
          <c:order val="5"/>
          <c:tx>
            <c:v>.</c:v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xVal>
            <c:numRef>
              <c:f>Programm!$N$294:$O$294</c:f>
              <c:numCache>
                <c:formatCode>General</c:formatCode>
                <c:ptCount val="2"/>
                <c:pt idx="0">
                  <c:v>0.31</c:v>
                </c:pt>
                <c:pt idx="1">
                  <c:v>0.31</c:v>
                </c:pt>
              </c:numCache>
            </c:numRef>
          </c:xVal>
          <c:yVal>
            <c:numRef>
              <c:f>Programm!$N$295:$O$295</c:f>
              <c:numCache>
                <c:formatCode>General</c:formatCode>
                <c:ptCount val="2"/>
                <c:pt idx="0">
                  <c:v>0.2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C9E-A443-9925-0788FACFB82D}"/>
            </c:ext>
          </c:extLst>
        </c:ser>
        <c:ser>
          <c:idx val="6"/>
          <c:order val="6"/>
          <c:tx>
            <c:v>.</c:v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xVal>
            <c:numRef>
              <c:f>Programm!$P$294:$Q$294</c:f>
              <c:numCache>
                <c:formatCode>General</c:formatCode>
                <c:ptCount val="2"/>
                <c:pt idx="0">
                  <c:v>-0.31</c:v>
                </c:pt>
                <c:pt idx="1">
                  <c:v>-0.31</c:v>
                </c:pt>
              </c:numCache>
            </c:numRef>
          </c:xVal>
          <c:yVal>
            <c:numRef>
              <c:f>Programm!$P$295:$Q$295</c:f>
              <c:numCache>
                <c:formatCode>General</c:formatCode>
                <c:ptCount val="2"/>
                <c:pt idx="0">
                  <c:v>0.2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C9E-A443-9925-0788FACFB82D}"/>
            </c:ext>
          </c:extLst>
        </c:ser>
        <c:ser>
          <c:idx val="7"/>
          <c:order val="7"/>
          <c:tx>
            <c:v>.</c:v>
          </c:tx>
          <c:spPr>
            <a:ln w="1270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xVal>
            <c:numRef>
              <c:f>Programm!$R$294:$S$294</c:f>
              <c:numCache>
                <c:formatCode>General</c:formatCode>
                <c:ptCount val="2"/>
                <c:pt idx="0">
                  <c:v>-0.31</c:v>
                </c:pt>
                <c:pt idx="1">
                  <c:v>0.31</c:v>
                </c:pt>
              </c:numCache>
            </c:numRef>
          </c:xVal>
          <c:yVal>
            <c:numRef>
              <c:f>Programm!$R$295:$S$295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C9E-A443-9925-0788FACFB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414016"/>
        <c:axId val="81428480"/>
      </c:scatterChart>
      <c:valAx>
        <c:axId val="81414016"/>
        <c:scaling>
          <c:orientation val="minMax"/>
          <c:max val="1"/>
          <c:min val="-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200">
                    <a:latin typeface="Arial" pitchFamily="34" charset="0"/>
                    <a:cs typeface="Arial" pitchFamily="34" charset="0"/>
                  </a:defRPr>
                </a:pPr>
                <a:r>
                  <a:rPr lang="en-US" sz="1200">
                    <a:latin typeface="Arial" pitchFamily="34" charset="0"/>
                    <a:cs typeface="Arial" pitchFamily="34" charset="0"/>
                  </a:rPr>
                  <a:t>Blindleistung Q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38100">
            <a:solidFill>
              <a:schemeClr val="tx1"/>
            </a:solidFill>
          </a:ln>
        </c:spPr>
        <c:crossAx val="81428480"/>
        <c:crosses val="autoZero"/>
        <c:crossBetween val="midCat"/>
        <c:majorUnit val="0.5"/>
        <c:minorUnit val="0.1"/>
      </c:valAx>
      <c:valAx>
        <c:axId val="81428480"/>
        <c:scaling>
          <c:orientation val="minMax"/>
          <c:max val="2"/>
          <c:min val="-0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>
                    <a:latin typeface="Arial" pitchFamily="34" charset="0"/>
                    <a:cs typeface="Arial" pitchFamily="34" charset="0"/>
                  </a:defRPr>
                </a:pPr>
                <a:r>
                  <a:rPr lang="en-US" sz="1200">
                    <a:latin typeface="Arial" pitchFamily="34" charset="0"/>
                    <a:cs typeface="Arial" pitchFamily="34" charset="0"/>
                  </a:rPr>
                  <a:t>Wirkleistung P</a:t>
                </a:r>
              </a:p>
            </c:rich>
          </c:tx>
          <c:layout>
            <c:manualLayout>
              <c:xMode val="edge"/>
              <c:yMode val="edge"/>
              <c:x val="2.4541667390913891E-2"/>
              <c:y val="0.3828807324281314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8100">
            <a:solidFill>
              <a:schemeClr val="tx1"/>
            </a:solidFill>
          </a:ln>
        </c:spPr>
        <c:crossAx val="81414016"/>
        <c:crosses val="autoZero"/>
        <c:crossBetween val="midCat"/>
        <c:majorUnit val="0.5"/>
        <c:minorUnit val="0.1"/>
      </c:valAx>
      <c:spPr>
        <a:ln cmpd="sng"/>
      </c:spPr>
    </c:plotArea>
    <c:legend>
      <c:legendPos val="t"/>
      <c:layout>
        <c:manualLayout>
          <c:xMode val="edge"/>
          <c:yMode val="edge"/>
          <c:x val="0.58158062769670549"/>
          <c:y val="5.0205840411680761E-2"/>
          <c:w val="0.38399730947760946"/>
          <c:h val="5.0728914791162906E-2"/>
        </c:manualLayout>
      </c:layout>
      <c:overlay val="1"/>
      <c:spPr>
        <a:solidFill>
          <a:sysClr val="window" lastClr="FFFFFF"/>
        </a:solidFill>
      </c:spPr>
      <c:txPr>
        <a:bodyPr/>
        <a:lstStyle/>
        <a:p>
          <a:pPr>
            <a:defRPr sz="1200" baseline="0">
              <a:latin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581002042078158E-2"/>
          <c:y val="1.6807422218614591E-2"/>
          <c:w val="0.86996401305392379"/>
          <c:h val="0.90392294668904183"/>
        </c:manualLayout>
      </c:layout>
      <c:scatterChart>
        <c:scatterStyle val="smoothMarker"/>
        <c:varyColors val="0"/>
        <c:ser>
          <c:idx val="0"/>
          <c:order val="0"/>
          <c:tx>
            <c:v>U</c:v>
          </c:tx>
          <c:spPr>
            <a:ln w="38100">
              <a:solidFill>
                <a:srgbClr val="0915FD"/>
              </a:solidFill>
              <a:tailEnd type="triangle"/>
            </a:ln>
          </c:spPr>
          <c:marker>
            <c:symbol val="none"/>
          </c:marker>
          <c:xVal>
            <c:numRef>
              <c:f>Programm!$O$296:$P$296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Programm!$O$297:$P$297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35-5C40-A05C-686507D0CD6F}"/>
            </c:ext>
          </c:extLst>
        </c:ser>
        <c:ser>
          <c:idx val="1"/>
          <c:order val="1"/>
          <c:tx>
            <c:v>Up</c:v>
          </c:tx>
          <c:spPr>
            <a:ln w="38100">
              <a:solidFill>
                <a:srgbClr val="00B0F0"/>
              </a:solidFill>
              <a:tailEnd type="triangle"/>
            </a:ln>
          </c:spPr>
          <c:marker>
            <c:symbol val="none"/>
          </c:marker>
          <c:xVal>
            <c:numRef>
              <c:f>Programm!$O$298:$P$298</c:f>
              <c:numCache>
                <c:formatCode>General</c:formatCode>
                <c:ptCount val="2"/>
                <c:pt idx="0">
                  <c:v>0</c:v>
                </c:pt>
                <c:pt idx="1">
                  <c:v>0.88060332612210657</c:v>
                </c:pt>
              </c:numCache>
            </c:numRef>
          </c:xVal>
          <c:yVal>
            <c:numRef>
              <c:f>Programm!$O$299:$P$299</c:f>
              <c:numCache>
                <c:formatCode>General</c:formatCode>
                <c:ptCount val="2"/>
                <c:pt idx="0">
                  <c:v>0</c:v>
                </c:pt>
                <c:pt idx="1">
                  <c:v>0.5718721727997288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A35-5C40-A05C-686507D0CD6F}"/>
            </c:ext>
          </c:extLst>
        </c:ser>
        <c:ser>
          <c:idx val="2"/>
          <c:order val="2"/>
          <c:tx>
            <c:v>delta U</c:v>
          </c:tx>
          <c:spPr>
            <a:ln w="38100">
              <a:solidFill>
                <a:schemeClr val="accent4"/>
              </a:solidFill>
              <a:tailEnd type="triangle"/>
            </a:ln>
          </c:spPr>
          <c:marker>
            <c:symbol val="none"/>
          </c:marker>
          <c:xVal>
            <c:numRef>
              <c:f>Programm!$S$296:$T$296</c:f>
              <c:numCache>
                <c:formatCode>General</c:formatCode>
                <c:ptCount val="2"/>
                <c:pt idx="0">
                  <c:v>1</c:v>
                </c:pt>
                <c:pt idx="1">
                  <c:v>0.88060332612210657</c:v>
                </c:pt>
              </c:numCache>
            </c:numRef>
          </c:xVal>
          <c:yVal>
            <c:numRef>
              <c:f>Programm!$S$297:$T$297</c:f>
              <c:numCache>
                <c:formatCode>General</c:formatCode>
                <c:ptCount val="2"/>
                <c:pt idx="0">
                  <c:v>0</c:v>
                </c:pt>
                <c:pt idx="1">
                  <c:v>0.5718721727997288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A35-5C40-A05C-686507D0CD6F}"/>
            </c:ext>
          </c:extLst>
        </c:ser>
        <c:ser>
          <c:idx val="4"/>
          <c:order val="3"/>
          <c:tx>
            <c:v>I</c:v>
          </c:tx>
          <c:spPr>
            <a:ln w="12700">
              <a:solidFill>
                <a:srgbClr val="FF0000"/>
              </a:solidFill>
              <a:tailEnd type="triangle"/>
            </a:ln>
          </c:spPr>
          <c:marker>
            <c:symbol val="none"/>
          </c:marker>
          <c:xVal>
            <c:numRef>
              <c:f>Programm!$Q$302:$R$302</c:f>
              <c:numCache>
                <c:formatCode>General</c:formatCode>
                <c:ptCount val="2"/>
                <c:pt idx="0">
                  <c:v>0</c:v>
                </c:pt>
                <c:pt idx="1">
                  <c:v>0.5718721727997288</c:v>
                </c:pt>
              </c:numCache>
            </c:numRef>
          </c:xVal>
          <c:yVal>
            <c:numRef>
              <c:f>Programm!$Q$301:$R$301</c:f>
              <c:numCache>
                <c:formatCode>General</c:formatCode>
                <c:ptCount val="2"/>
                <c:pt idx="0">
                  <c:v>0</c:v>
                </c:pt>
                <c:pt idx="1">
                  <c:v>0.11939667387789343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A35-5C40-A05C-686507D0C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81056"/>
        <c:axId val="91182976"/>
      </c:scatterChart>
      <c:valAx>
        <c:axId val="91181056"/>
        <c:scaling>
          <c:orientation val="minMax"/>
          <c:max val="3"/>
          <c:min val="-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200">
                    <a:latin typeface="Arial" pitchFamily="34" charset="0"/>
                    <a:cs typeface="Arial" pitchFamily="34" charset="0"/>
                  </a:defRPr>
                </a:pPr>
                <a:r>
                  <a:rPr lang="en-US" sz="1200">
                    <a:latin typeface="Arial" pitchFamily="34" charset="0"/>
                    <a:cs typeface="Arial" pitchFamily="34" charset="0"/>
                  </a:rPr>
                  <a:t>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91182976"/>
        <c:crosses val="autoZero"/>
        <c:crossBetween val="midCat"/>
        <c:majorUnit val="0.5"/>
        <c:minorUnit val="0.1"/>
      </c:valAx>
      <c:valAx>
        <c:axId val="91182976"/>
        <c:scaling>
          <c:orientation val="minMax"/>
          <c:max val="2"/>
          <c:min val="-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>
                    <a:latin typeface="Arial" pitchFamily="34" charset="0"/>
                    <a:cs typeface="Arial" pitchFamily="34" charset="0"/>
                  </a:defRPr>
                </a:pPr>
                <a:r>
                  <a:rPr lang="en-US" sz="1200">
                    <a:latin typeface="Arial" pitchFamily="34" charset="0"/>
                    <a:cs typeface="Arial" pitchFamily="34" charset="0"/>
                  </a:rPr>
                  <a:t>Im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91181056"/>
        <c:crosses val="autoZero"/>
        <c:crossBetween val="midCat"/>
        <c:majorUnit val="0.5"/>
        <c:minorUnit val="0.1"/>
      </c:valAx>
      <c:spPr>
        <a:ln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0.44563094335894837"/>
          <c:y val="2.7919048715557289E-2"/>
          <c:w val="0.50823661484212956"/>
          <c:h val="5.0692706167677459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2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trlProps/ctrlProp1.xml><?xml version="1.0" encoding="utf-8"?>
<formControlPr xmlns="http://schemas.microsoft.com/office/spreadsheetml/2009/9/main" objectType="Scroll" dx="16" fmlaLink="$H$294" horiz="1" max="360" page="10" val="213"/>
</file>

<file path=xl/ctrlProps/ctrlProp2.xml><?xml version="1.0" encoding="utf-8"?>
<formControlPr xmlns="http://schemas.microsoft.com/office/spreadsheetml/2009/9/main" objectType="Scroll" dx="16" fmlaLink="$H$295" horiz="1" max="40" page="10" val="2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4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15027</xdr:colOff>
      <xdr:row>0</xdr:row>
      <xdr:rowOff>8855</xdr:rowOff>
    </xdr:from>
    <xdr:to>
      <xdr:col>6</xdr:col>
      <xdr:colOff>596052</xdr:colOff>
      <xdr:row>25</xdr:row>
      <xdr:rowOff>94579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14640</xdr:colOff>
      <xdr:row>25</xdr:row>
      <xdr:rowOff>98413</xdr:rowOff>
    </xdr:from>
    <xdr:to>
      <xdr:col>5</xdr:col>
      <xdr:colOff>477131</xdr:colOff>
      <xdr:row>50</xdr:row>
      <xdr:rowOff>174613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486480</xdr:colOff>
      <xdr:row>25</xdr:row>
      <xdr:rowOff>98329</xdr:rowOff>
    </xdr:from>
    <xdr:to>
      <xdr:col>11</xdr:col>
      <xdr:colOff>428624</xdr:colOff>
      <xdr:row>50</xdr:row>
      <xdr:rowOff>165005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3</xdr:col>
      <xdr:colOff>767645</xdr:colOff>
      <xdr:row>45</xdr:row>
      <xdr:rowOff>175684</xdr:rowOff>
    </xdr:from>
    <xdr:ext cx="904875" cy="269369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392312" y="9065684"/>
          <a:ext cx="904875" cy="269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lang="de-DE" sz="1200" b="1">
              <a:latin typeface="Arial" pitchFamily="34" charset="0"/>
              <a:cs typeface="Arial" pitchFamily="34" charset="0"/>
            </a:rPr>
            <a:t>kapazitiv</a:t>
          </a:r>
        </a:p>
      </xdr:txBody>
    </xdr:sp>
    <xdr:clientData/>
  </xdr:oneCellAnchor>
  <xdr:twoCellAnchor editAs="oneCell">
    <xdr:from>
      <xdr:col>6</xdr:col>
      <xdr:colOff>878417</xdr:colOff>
      <xdr:row>19</xdr:row>
      <xdr:rowOff>74085</xdr:rowOff>
    </xdr:from>
    <xdr:to>
      <xdr:col>9</xdr:col>
      <xdr:colOff>278694</xdr:colOff>
      <xdr:row>24</xdr:row>
      <xdr:rowOff>142075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304781" y="3803267"/>
          <a:ext cx="2101913" cy="1049353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9</xdr:row>
          <xdr:rowOff>9525</xdr:rowOff>
        </xdr:from>
        <xdr:to>
          <xdr:col>7</xdr:col>
          <xdr:colOff>790575</xdr:colOff>
          <xdr:row>10</xdr:row>
          <xdr:rowOff>9525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9</xdr:row>
          <xdr:rowOff>9525</xdr:rowOff>
        </xdr:from>
        <xdr:to>
          <xdr:col>8</xdr:col>
          <xdr:colOff>771525</xdr:colOff>
          <xdr:row>10</xdr:row>
          <xdr:rowOff>9525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15</xdr:col>
      <xdr:colOff>42794</xdr:colOff>
      <xdr:row>1</xdr:row>
      <xdr:rowOff>9526</xdr:rowOff>
    </xdr:from>
    <xdr:to>
      <xdr:col>20</xdr:col>
      <xdr:colOff>735333</xdr:colOff>
      <xdr:row>15</xdr:row>
      <xdr:rowOff>169333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3494211" y="200026"/>
          <a:ext cx="4820039" cy="2826807"/>
        </a:xfrm>
        <a:prstGeom prst="rect">
          <a:avLst/>
        </a:prstGeom>
      </xdr:spPr>
    </xdr:pic>
    <xdr:clientData/>
  </xdr:twoCellAnchor>
  <xdr:twoCellAnchor editAs="oneCell">
    <xdr:from>
      <xdr:col>16</xdr:col>
      <xdr:colOff>838849</xdr:colOff>
      <xdr:row>31</xdr:row>
      <xdr:rowOff>118341</xdr:rowOff>
    </xdr:from>
    <xdr:to>
      <xdr:col>19</xdr:col>
      <xdr:colOff>208743</xdr:colOff>
      <xdr:row>38</xdr:row>
      <xdr:rowOff>169141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0149" y="6023841"/>
          <a:ext cx="1859094" cy="1384300"/>
        </a:xfrm>
        <a:prstGeom prst="rect">
          <a:avLst/>
        </a:prstGeom>
      </xdr:spPr>
    </xdr:pic>
    <xdr:clientData/>
  </xdr:twoCellAnchor>
  <xdr:twoCellAnchor>
    <xdr:from>
      <xdr:col>13</xdr:col>
      <xdr:colOff>842820</xdr:colOff>
      <xdr:row>19</xdr:row>
      <xdr:rowOff>114300</xdr:rowOff>
    </xdr:from>
    <xdr:to>
      <xdr:col>22</xdr:col>
      <xdr:colOff>29534</xdr:colOff>
      <xdr:row>27</xdr:row>
      <xdr:rowOff>78190</xdr:rowOff>
    </xdr:to>
    <xdr:sp macro="" textlink="">
      <xdr:nvSpPr>
        <xdr:cNvPr id="16" name="Textplatzhalter 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/>
        </xdr:cNvSpPr>
      </xdr:nvSpPr>
      <xdr:spPr>
        <a:xfrm>
          <a:off x="13804900" y="3733800"/>
          <a:ext cx="674783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>
    <xdr:from>
      <xdr:col>14</xdr:col>
      <xdr:colOff>773397</xdr:colOff>
      <xdr:row>14</xdr:row>
      <xdr:rowOff>83705</xdr:rowOff>
    </xdr:from>
    <xdr:to>
      <xdr:col>20</xdr:col>
      <xdr:colOff>828166</xdr:colOff>
      <xdr:row>14</xdr:row>
      <xdr:rowOff>83705</xdr:rowOff>
    </xdr:to>
    <xdr:cxnSp macro="">
      <xdr:nvCxnSpPr>
        <xdr:cNvPr id="17" name="Gerader Verbinder 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14578297" y="2750705"/>
          <a:ext cx="5109369" cy="0"/>
        </a:xfrm>
        <a:prstGeom prst="line">
          <a:avLst/>
        </a:prstGeom>
        <a:ln w="1587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0</xdr:colOff>
      <xdr:row>45</xdr:row>
      <xdr:rowOff>77209</xdr:rowOff>
    </xdr:from>
    <xdr:ext cx="974912" cy="325156"/>
    <xdr:pic>
      <xdr:nvPicPr>
        <xdr:cNvPr id="18" name="Grafik 17" descr="imag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6588" y="8649709"/>
          <a:ext cx="974912" cy="325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0.1719</cdr:x>
      <cdr:y>0.17626</cdr:y>
    </cdr:from>
    <cdr:to>
      <cdr:x>0.39741</cdr:x>
      <cdr:y>0.22537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885825" y="854529"/>
          <a:ext cx="116205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de-DE" sz="1200" b="1">
              <a:latin typeface="Arial" pitchFamily="34" charset="0"/>
              <a:cs typeface="Arial" pitchFamily="34" charset="0"/>
            </a:rPr>
            <a:t>Motorbetrieb</a:t>
          </a:r>
        </a:p>
      </cdr:txBody>
    </cdr:sp>
  </cdr:relSizeAnchor>
  <cdr:relSizeAnchor xmlns:cdr="http://schemas.openxmlformats.org/drawingml/2006/chartDrawing">
    <cdr:from>
      <cdr:x>0.60259</cdr:x>
      <cdr:y>0.17233</cdr:y>
    </cdr:from>
    <cdr:to>
      <cdr:x>0.8817</cdr:x>
      <cdr:y>0.22537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3105149" y="835479"/>
          <a:ext cx="14382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de-DE" sz="1200" b="1">
              <a:latin typeface="Arial" pitchFamily="34" charset="0"/>
              <a:cs typeface="Arial" pitchFamily="34" charset="0"/>
            </a:rPr>
            <a:t>Generatorbetrieb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0.36455</cdr:x>
      <cdr:y>0.2874</cdr:y>
    </cdr:from>
    <cdr:to>
      <cdr:x>0.72217</cdr:x>
      <cdr:y>0.34843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572985" y="1390650"/>
          <a:ext cx="15430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de-DE" sz="1200" b="1">
              <a:latin typeface="Arial" pitchFamily="34" charset="0"/>
              <a:cs typeface="Arial" pitchFamily="34" charset="0"/>
            </a:rPr>
            <a:t>Generatorbetrieb</a:t>
          </a:r>
        </a:p>
      </cdr:txBody>
    </cdr:sp>
  </cdr:relSizeAnchor>
  <cdr:relSizeAnchor xmlns:cdr="http://schemas.openxmlformats.org/drawingml/2006/chartDrawing">
    <cdr:from>
      <cdr:x>0.42857</cdr:x>
      <cdr:y>0.84449</cdr:y>
    </cdr:from>
    <cdr:to>
      <cdr:x>0.731</cdr:x>
      <cdr:y>0.91929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1849210" y="4086225"/>
          <a:ext cx="1304925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de-DE" sz="1200" b="1">
              <a:latin typeface="Arial" pitchFamily="34" charset="0"/>
              <a:cs typeface="Arial" pitchFamily="34" charset="0"/>
            </a:rPr>
            <a:t>Motorbetrieb</a:t>
          </a:r>
        </a:p>
      </cdr:txBody>
    </cdr:sp>
  </cdr:relSizeAnchor>
  <cdr:relSizeAnchor xmlns:cdr="http://schemas.openxmlformats.org/drawingml/2006/chartDrawing">
    <cdr:from>
      <cdr:x>0.63166</cdr:x>
      <cdr:y>0.46654</cdr:y>
    </cdr:from>
    <cdr:to>
      <cdr:x>0.82151</cdr:x>
      <cdr:y>0.51772</cdr:y>
    </cdr:to>
    <cdr:sp macro="" textlink="">
      <cdr:nvSpPr>
        <cdr:cNvPr id="5" name="Textfeld 4"/>
        <cdr:cNvSpPr txBox="1"/>
      </cdr:nvSpPr>
      <cdr:spPr>
        <a:xfrm xmlns:a="http://schemas.openxmlformats.org/drawingml/2006/main">
          <a:off x="2725510" y="2257425"/>
          <a:ext cx="8191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0.22107</cdr:x>
      <cdr:y>0.45472</cdr:y>
    </cdr:from>
    <cdr:to>
      <cdr:x>0.42857</cdr:x>
      <cdr:y>0.51378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953860" y="2200276"/>
          <a:ext cx="8953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de-DE" sz="1200" b="1">
              <a:latin typeface="Arial" pitchFamily="34" charset="0"/>
              <a:cs typeface="Arial" pitchFamily="34" charset="0"/>
            </a:rPr>
            <a:t>induktiv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0.75984</cdr:x>
      <cdr:y>0.26233</cdr:y>
    </cdr:from>
    <cdr:to>
      <cdr:x>0.94882</cdr:x>
      <cdr:y>0.32544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676649" y="1266825"/>
          <a:ext cx="9144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de-DE" sz="1200" b="1">
              <a:latin typeface="Arial" pitchFamily="34" charset="0"/>
              <a:cs typeface="Arial" pitchFamily="34" charset="0"/>
            </a:rPr>
            <a:t>Generator</a:t>
          </a:r>
        </a:p>
      </cdr:txBody>
    </cdr:sp>
  </cdr:relSizeAnchor>
  <cdr:relSizeAnchor xmlns:cdr="http://schemas.openxmlformats.org/drawingml/2006/chartDrawing">
    <cdr:from>
      <cdr:x>0.79331</cdr:x>
      <cdr:y>0.72189</cdr:y>
    </cdr:from>
    <cdr:to>
      <cdr:x>0.91142</cdr:x>
      <cdr:y>0.78304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3838574" y="3486150"/>
          <a:ext cx="5715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de-DE" sz="1200" b="1">
              <a:latin typeface="Arial" pitchFamily="34" charset="0"/>
              <a:cs typeface="Arial" pitchFamily="34" charset="0"/>
            </a:rPr>
            <a:t>Motor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577259</xdr:colOff>
      <xdr:row>1</xdr:row>
      <xdr:rowOff>38066</xdr:rowOff>
    </xdr:from>
    <xdr:to>
      <xdr:col>19</xdr:col>
      <xdr:colOff>198369</xdr:colOff>
      <xdr:row>14</xdr:row>
      <xdr:rowOff>149004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0635659" y="228566"/>
          <a:ext cx="5399610" cy="2587438"/>
        </a:xfrm>
        <a:prstGeom prst="rect">
          <a:avLst/>
        </a:prstGeom>
      </xdr:spPr>
    </xdr:pic>
    <xdr:clientData/>
  </xdr:twoCellAnchor>
  <xdr:twoCellAnchor>
    <xdr:from>
      <xdr:col>12</xdr:col>
      <xdr:colOff>681037</xdr:colOff>
      <xdr:row>14</xdr:row>
      <xdr:rowOff>95250</xdr:rowOff>
    </xdr:from>
    <xdr:to>
      <xdr:col>18</xdr:col>
      <xdr:colOff>735806</xdr:colOff>
      <xdr:row>14</xdr:row>
      <xdr:rowOff>95250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0739437" y="2762250"/>
          <a:ext cx="50839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631031</xdr:colOff>
      <xdr:row>31</xdr:row>
      <xdr:rowOff>95250</xdr:rowOff>
    </xdr:from>
    <xdr:to>
      <xdr:col>17</xdr:col>
      <xdr:colOff>218897</xdr:colOff>
      <xdr:row>37</xdr:row>
      <xdr:rowOff>160991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5831" y="6000750"/>
          <a:ext cx="2064366" cy="1208741"/>
        </a:xfrm>
        <a:prstGeom prst="rect">
          <a:avLst/>
        </a:prstGeom>
      </xdr:spPr>
    </xdr:pic>
    <xdr:clientData/>
  </xdr:twoCellAnchor>
  <xdr:twoCellAnchor>
    <xdr:from>
      <xdr:col>11</xdr:col>
      <xdr:colOff>742915</xdr:colOff>
      <xdr:row>19</xdr:row>
      <xdr:rowOff>114300</xdr:rowOff>
    </xdr:from>
    <xdr:to>
      <xdr:col>20</xdr:col>
      <xdr:colOff>92709</xdr:colOff>
      <xdr:row>27</xdr:row>
      <xdr:rowOff>78190</xdr:rowOff>
    </xdr:to>
    <xdr:sp macro="" textlink="">
      <xdr:nvSpPr>
        <xdr:cNvPr id="5" name="Textplatzhalter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/>
        </xdr:cNvSpPr>
      </xdr:nvSpPr>
      <xdr:spPr>
        <a:xfrm>
          <a:off x="9963115" y="3733800"/>
          <a:ext cx="68935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12</xdr:col>
      <xdr:colOff>8255</xdr:colOff>
      <xdr:row>43</xdr:row>
      <xdr:rowOff>99380</xdr:rowOff>
    </xdr:from>
    <xdr:to>
      <xdr:col>13</xdr:col>
      <xdr:colOff>203200</xdr:colOff>
      <xdr:row>45</xdr:row>
      <xdr:rowOff>32968</xdr:rowOff>
    </xdr:to>
    <xdr:pic>
      <xdr:nvPicPr>
        <xdr:cNvPr id="6" name="Grafik 5" descr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6655" y="8290880"/>
          <a:ext cx="1033145" cy="314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719137</xdr:colOff>
      <xdr:row>14</xdr:row>
      <xdr:rowOff>95250</xdr:rowOff>
    </xdr:from>
    <xdr:to>
      <xdr:col>18</xdr:col>
      <xdr:colOff>773906</xdr:colOff>
      <xdr:row>14</xdr:row>
      <xdr:rowOff>95250</xdr:rowOff>
    </xdr:to>
    <xdr:cxnSp macro="">
      <xdr:nvCxnSpPr>
        <xdr:cNvPr id="7" name="Gerader Verbinder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10777537" y="2762250"/>
          <a:ext cx="5083969" cy="0"/>
        </a:xfrm>
        <a:prstGeom prst="line">
          <a:avLst/>
        </a:prstGeom>
        <a:ln w="127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9525</xdr:colOff>
          <xdr:row>45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5.xml"/><Relationship Id="rId4" Type="http://schemas.openxmlformats.org/officeDocument/2006/relationships/image" Target="../media/image5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V329"/>
  <sheetViews>
    <sheetView topLeftCell="C27" zoomScale="85" zoomScaleNormal="85" workbookViewId="0">
      <selection activeCell="H294" sqref="H294:H295"/>
    </sheetView>
  </sheetViews>
  <sheetFormatPr baseColWidth="10" defaultColWidth="10.85546875" defaultRowHeight="15" x14ac:dyDescent="0.25"/>
  <cols>
    <col min="1" max="2" width="10.85546875" style="1"/>
    <col min="3" max="3" width="12.42578125" style="2" customWidth="1"/>
    <col min="4" max="4" width="12.28515625" style="2" bestFit="1" customWidth="1"/>
    <col min="5" max="5" width="13" style="1" bestFit="1" customWidth="1"/>
    <col min="6" max="6" width="11.42578125" style="1" bestFit="1" customWidth="1"/>
    <col min="7" max="7" width="13" style="1" bestFit="1" customWidth="1"/>
    <col min="8" max="8" width="11.42578125" style="1" bestFit="1" customWidth="1"/>
    <col min="9" max="9" width="10.85546875" style="1"/>
    <col min="10" max="11" width="11.42578125" style="2"/>
    <col min="12" max="13" width="10.85546875" style="1" customWidth="1"/>
    <col min="14" max="14" width="14.42578125" style="1" customWidth="1"/>
    <col min="15" max="16384" width="10.85546875" style="1"/>
  </cols>
  <sheetData>
    <row r="1" spans="5:22" x14ac:dyDescent="0.25">
      <c r="E1" s="3"/>
      <c r="F1" s="3"/>
      <c r="G1" s="3"/>
      <c r="H1" s="3"/>
      <c r="I1" s="3"/>
      <c r="J1" s="1"/>
      <c r="K1" s="1"/>
      <c r="O1" s="11"/>
      <c r="P1" s="11"/>
      <c r="Q1" s="11"/>
      <c r="R1" s="11"/>
      <c r="S1" s="11"/>
      <c r="T1" s="11"/>
      <c r="U1" s="11"/>
      <c r="V1" s="12"/>
    </row>
    <row r="2" spans="5:22" x14ac:dyDescent="0.25">
      <c r="E2" s="3"/>
      <c r="F2" s="3"/>
      <c r="G2" s="3"/>
      <c r="H2" s="3"/>
      <c r="I2" s="3"/>
      <c r="J2" s="1"/>
      <c r="K2" s="1"/>
      <c r="O2" s="11"/>
      <c r="P2" s="11"/>
      <c r="Q2" s="11"/>
      <c r="R2" s="11"/>
      <c r="S2" s="11"/>
      <c r="T2" s="11"/>
      <c r="U2" s="11"/>
      <c r="V2" s="12"/>
    </row>
    <row r="3" spans="5:22" x14ac:dyDescent="0.25">
      <c r="I3" s="3"/>
      <c r="J3" s="1"/>
      <c r="K3" s="1"/>
      <c r="O3" s="11"/>
      <c r="P3" s="11"/>
      <c r="Q3" s="11"/>
      <c r="R3" s="11"/>
      <c r="S3" s="11"/>
      <c r="T3" s="11"/>
      <c r="U3" s="11"/>
      <c r="V3" s="12"/>
    </row>
    <row r="4" spans="5:22" s="5" customFormat="1" x14ac:dyDescent="0.25">
      <c r="I4" s="3"/>
      <c r="O4" s="11"/>
      <c r="P4" s="11"/>
      <c r="Q4" s="11"/>
      <c r="R4" s="11"/>
      <c r="S4" s="11"/>
      <c r="T4" s="11"/>
      <c r="U4" s="11"/>
      <c r="V4" s="12"/>
    </row>
    <row r="5" spans="5:22" s="5" customFormat="1" x14ac:dyDescent="0.25">
      <c r="O5" s="11"/>
      <c r="P5" s="13">
        <v>75</v>
      </c>
      <c r="Q5" s="14"/>
      <c r="R5" s="11"/>
      <c r="S5" s="11"/>
      <c r="T5" s="11"/>
      <c r="U5" s="11"/>
      <c r="V5" s="12"/>
    </row>
    <row r="6" spans="5:22" s="5" customFormat="1" x14ac:dyDescent="0.25">
      <c r="O6" s="11"/>
      <c r="P6" s="11"/>
      <c r="Q6" s="11"/>
      <c r="R6" s="11"/>
      <c r="S6" s="11"/>
      <c r="T6" s="11"/>
      <c r="U6" s="11"/>
      <c r="V6" s="12"/>
    </row>
    <row r="7" spans="5:22" s="5" customFormat="1" x14ac:dyDescent="0.25">
      <c r="O7" s="14"/>
      <c r="P7" s="11"/>
      <c r="Q7" s="11"/>
      <c r="R7" s="11"/>
      <c r="S7" s="11"/>
      <c r="T7" s="11"/>
      <c r="U7" s="14"/>
      <c r="V7" s="12"/>
    </row>
    <row r="8" spans="5:22" s="5" customFormat="1" x14ac:dyDescent="0.25">
      <c r="O8" s="11"/>
      <c r="P8" s="11"/>
      <c r="Q8" s="11"/>
      <c r="R8" s="11"/>
      <c r="S8" s="11"/>
      <c r="T8" s="11"/>
      <c r="U8" s="11"/>
      <c r="V8" s="12"/>
    </row>
    <row r="9" spans="5:22" s="5" customFormat="1" x14ac:dyDescent="0.25">
      <c r="H9" s="17" t="s">
        <v>0</v>
      </c>
      <c r="I9" s="17" t="s">
        <v>1</v>
      </c>
      <c r="O9" s="11"/>
      <c r="P9" s="11"/>
      <c r="Q9" s="11"/>
      <c r="R9" s="11"/>
      <c r="S9" s="11"/>
      <c r="T9" s="11"/>
      <c r="U9" s="11"/>
      <c r="V9" s="12"/>
    </row>
    <row r="10" spans="5:22" s="5" customFormat="1" x14ac:dyDescent="0.25">
      <c r="H10" s="2"/>
      <c r="I10" s="2"/>
      <c r="O10" s="11"/>
      <c r="P10" s="11"/>
      <c r="Q10" s="11"/>
      <c r="R10" s="11"/>
      <c r="S10" s="11"/>
      <c r="T10" s="11"/>
      <c r="U10" s="11"/>
      <c r="V10" s="12"/>
    </row>
    <row r="11" spans="5:22" s="5" customFormat="1" x14ac:dyDescent="0.25">
      <c r="H11" s="2"/>
      <c r="I11" s="2"/>
      <c r="O11" s="11"/>
      <c r="P11" s="11"/>
      <c r="Q11" s="11"/>
      <c r="R11" s="11"/>
      <c r="S11" s="11"/>
      <c r="T11" s="11"/>
      <c r="U11" s="11"/>
      <c r="V11" s="12"/>
    </row>
    <row r="12" spans="5:22" s="5" customFormat="1" x14ac:dyDescent="0.25">
      <c r="H12" s="6">
        <f>J297</f>
        <v>33</v>
      </c>
      <c r="I12" s="7">
        <f>J298</f>
        <v>1.05</v>
      </c>
      <c r="O12" s="11"/>
      <c r="P12" s="11"/>
      <c r="Q12" s="11"/>
      <c r="R12" s="11"/>
      <c r="S12" s="11"/>
      <c r="T12" s="11"/>
      <c r="U12" s="11"/>
      <c r="V12" s="12"/>
    </row>
    <row r="13" spans="5:22" s="5" customFormat="1" x14ac:dyDescent="0.25">
      <c r="O13" s="11"/>
      <c r="P13" s="11"/>
      <c r="Q13" s="11"/>
      <c r="R13" s="11"/>
      <c r="S13" s="11"/>
      <c r="T13" s="11"/>
      <c r="U13" s="11"/>
      <c r="V13" s="12"/>
    </row>
    <row r="14" spans="5:22" s="5" customFormat="1" x14ac:dyDescent="0.25">
      <c r="O14" s="11"/>
      <c r="P14" s="11"/>
      <c r="Q14" s="11"/>
      <c r="R14" s="11"/>
      <c r="S14" s="11"/>
      <c r="T14" s="11"/>
      <c r="U14" s="11"/>
      <c r="V14" s="12"/>
    </row>
    <row r="15" spans="5:22" s="5" customFormat="1" x14ac:dyDescent="0.25">
      <c r="O15" s="11"/>
      <c r="P15" s="11"/>
      <c r="Q15" s="11"/>
      <c r="R15" s="11"/>
      <c r="S15" s="11"/>
      <c r="T15" s="11"/>
      <c r="U15" s="11"/>
      <c r="V15" s="12"/>
    </row>
    <row r="16" spans="5:22" s="5" customFormat="1" x14ac:dyDescent="0.25">
      <c r="J16" s="4"/>
      <c r="K16" s="4"/>
      <c r="N16" s="3"/>
      <c r="O16" s="11"/>
      <c r="P16" s="11"/>
      <c r="Q16" s="11"/>
      <c r="R16" s="11"/>
      <c r="S16" s="11"/>
      <c r="T16" s="11"/>
      <c r="U16" s="11"/>
      <c r="V16" s="12"/>
    </row>
    <row r="17" spans="10:22" s="5" customFormat="1" x14ac:dyDescent="0.25">
      <c r="J17" s="4"/>
      <c r="K17" s="4"/>
      <c r="N17" s="3"/>
      <c r="O17" s="11"/>
      <c r="P17" s="11"/>
      <c r="Q17" s="11"/>
      <c r="R17" s="11"/>
      <c r="S17" s="11"/>
      <c r="T17" s="11"/>
      <c r="U17" s="11"/>
      <c r="V17" s="12"/>
    </row>
    <row r="18" spans="10:22" s="5" customFormat="1" x14ac:dyDescent="0.25">
      <c r="J18" s="4"/>
      <c r="K18" s="4"/>
      <c r="L18" s="3"/>
      <c r="M18" s="3"/>
      <c r="N18" s="3"/>
      <c r="O18" s="11"/>
      <c r="P18" s="11"/>
      <c r="Q18" s="11"/>
      <c r="R18" s="11"/>
      <c r="S18" s="11"/>
      <c r="T18" s="11"/>
      <c r="U18" s="11"/>
      <c r="V18" s="12"/>
    </row>
    <row r="19" spans="10:22" s="5" customFormat="1" x14ac:dyDescent="0.25">
      <c r="J19" s="4"/>
      <c r="K19" s="4"/>
      <c r="L19" s="3"/>
      <c r="M19" s="3"/>
      <c r="N19" s="3"/>
      <c r="O19" s="11"/>
      <c r="P19" s="11"/>
      <c r="Q19" s="11"/>
      <c r="R19" s="11"/>
      <c r="S19" s="11"/>
      <c r="T19" s="11"/>
      <c r="U19" s="11"/>
      <c r="V19" s="12"/>
    </row>
    <row r="20" spans="10:22" s="5" customFormat="1" x14ac:dyDescent="0.25">
      <c r="J20" s="4"/>
      <c r="K20" s="4"/>
      <c r="L20" s="3"/>
      <c r="M20" s="3"/>
      <c r="N20" s="3"/>
      <c r="O20" s="11"/>
      <c r="P20" s="11"/>
      <c r="Q20" s="11"/>
      <c r="R20" s="11"/>
      <c r="S20" s="11"/>
      <c r="T20" s="11"/>
      <c r="U20" s="11"/>
      <c r="V20" s="12"/>
    </row>
    <row r="21" spans="10:22" s="5" customFormat="1" x14ac:dyDescent="0.25">
      <c r="J21" s="4"/>
      <c r="K21" s="4"/>
      <c r="L21" s="3"/>
      <c r="M21" s="3"/>
      <c r="N21" s="3"/>
      <c r="O21" s="11"/>
      <c r="P21" s="11"/>
      <c r="Q21" s="11"/>
      <c r="R21" s="11"/>
      <c r="S21" s="11"/>
      <c r="T21" s="11"/>
      <c r="U21" s="11"/>
      <c r="V21" s="15"/>
    </row>
    <row r="22" spans="10:22" s="5" customFormat="1" x14ac:dyDescent="0.25">
      <c r="J22" s="4"/>
      <c r="K22" s="4"/>
      <c r="L22" s="3"/>
      <c r="M22" s="3"/>
      <c r="N22" s="3"/>
      <c r="O22" s="11"/>
      <c r="P22" s="11"/>
      <c r="Q22" s="11"/>
      <c r="R22" s="11"/>
      <c r="S22" s="11"/>
      <c r="T22" s="11"/>
      <c r="U22" s="11"/>
      <c r="V22" s="15"/>
    </row>
    <row r="23" spans="10:22" s="5" customFormat="1" x14ac:dyDescent="0.25">
      <c r="J23" s="4"/>
      <c r="K23" s="4"/>
      <c r="L23" s="3"/>
      <c r="M23" s="3"/>
      <c r="N23" s="3"/>
      <c r="O23" s="11"/>
      <c r="P23" s="11"/>
      <c r="Q23" s="11"/>
      <c r="R23" s="11"/>
      <c r="S23" s="11"/>
      <c r="T23" s="11"/>
      <c r="U23" s="11"/>
      <c r="V23" s="12"/>
    </row>
    <row r="24" spans="10:22" s="5" customFormat="1" x14ac:dyDescent="0.25">
      <c r="J24" s="4"/>
      <c r="K24" s="4"/>
      <c r="L24" s="3"/>
      <c r="M24" s="3"/>
      <c r="N24" s="3"/>
      <c r="O24" s="11"/>
      <c r="P24" s="11"/>
      <c r="Q24" s="11"/>
      <c r="R24" s="11"/>
      <c r="S24" s="11"/>
      <c r="T24" s="11"/>
      <c r="U24" s="11"/>
      <c r="V24" s="12"/>
    </row>
    <row r="25" spans="10:22" s="5" customFormat="1" x14ac:dyDescent="0.25">
      <c r="J25" s="4"/>
      <c r="K25" s="4"/>
      <c r="L25" s="3"/>
      <c r="M25" s="3"/>
      <c r="N25" s="3"/>
      <c r="O25" s="11"/>
      <c r="P25" s="11"/>
      <c r="Q25" s="11"/>
      <c r="R25" s="11"/>
      <c r="S25" s="11"/>
      <c r="T25" s="11"/>
      <c r="U25" s="11"/>
      <c r="V25" s="12"/>
    </row>
    <row r="26" spans="10:22" s="5" customFormat="1" x14ac:dyDescent="0.25">
      <c r="J26" s="4"/>
      <c r="K26" s="4"/>
      <c r="L26" s="3"/>
      <c r="M26" s="3"/>
      <c r="N26" s="3"/>
      <c r="O26" s="11" t="s">
        <v>19</v>
      </c>
      <c r="P26" s="11"/>
      <c r="Q26" s="11"/>
      <c r="R26" s="11"/>
      <c r="S26" s="11"/>
      <c r="T26" s="11"/>
      <c r="U26" s="11"/>
      <c r="V26" s="12"/>
    </row>
    <row r="27" spans="10:22" s="5" customFormat="1" x14ac:dyDescent="0.25">
      <c r="J27" s="4"/>
      <c r="K27" s="4"/>
      <c r="L27" s="3"/>
      <c r="M27" s="3"/>
      <c r="N27" s="3"/>
      <c r="O27" s="11"/>
      <c r="P27" s="11"/>
      <c r="Q27" s="11"/>
      <c r="R27" s="11"/>
      <c r="S27" s="11"/>
      <c r="T27" s="11"/>
      <c r="U27" s="11"/>
      <c r="V27" s="12"/>
    </row>
    <row r="28" spans="10:22" s="5" customFormat="1" x14ac:dyDescent="0.25">
      <c r="J28" s="4"/>
      <c r="K28" s="4"/>
      <c r="L28" s="3"/>
      <c r="M28" s="3"/>
      <c r="N28" s="3"/>
      <c r="O28" s="11"/>
      <c r="P28" s="12"/>
      <c r="Q28" s="11"/>
      <c r="R28" s="11"/>
      <c r="S28" s="11"/>
      <c r="T28" s="11"/>
      <c r="U28" s="11"/>
      <c r="V28" s="12"/>
    </row>
    <row r="29" spans="10:22" s="5" customFormat="1" x14ac:dyDescent="0.25">
      <c r="J29" s="4"/>
      <c r="K29" s="4"/>
      <c r="L29" s="3"/>
      <c r="M29" s="3"/>
      <c r="N29" s="3"/>
      <c r="O29" s="11"/>
      <c r="P29" s="11"/>
      <c r="Q29" s="11"/>
      <c r="R29" s="11"/>
      <c r="S29" s="11"/>
      <c r="T29" s="11"/>
      <c r="U29" s="11"/>
      <c r="V29" s="12"/>
    </row>
    <row r="30" spans="10:22" s="5" customFormat="1" x14ac:dyDescent="0.25">
      <c r="J30" s="4"/>
      <c r="K30" s="4"/>
      <c r="L30" s="3"/>
      <c r="M30" s="3"/>
      <c r="N30" s="3"/>
      <c r="O30" s="11"/>
      <c r="P30" s="11"/>
      <c r="Q30" s="11"/>
      <c r="R30" s="11"/>
      <c r="S30" s="11"/>
      <c r="T30" s="11"/>
      <c r="U30" s="11"/>
      <c r="V30" s="12"/>
    </row>
    <row r="31" spans="10:22" s="5" customFormat="1" x14ac:dyDescent="0.25">
      <c r="J31" s="4"/>
      <c r="K31" s="4"/>
      <c r="L31" s="3"/>
      <c r="M31" s="3"/>
      <c r="N31" s="3"/>
      <c r="O31" s="11"/>
      <c r="P31" s="11"/>
      <c r="Q31" s="11"/>
      <c r="R31" s="11"/>
      <c r="S31" s="11"/>
      <c r="T31" s="11"/>
      <c r="U31" s="11"/>
      <c r="V31" s="12"/>
    </row>
    <row r="32" spans="10:22" s="5" customFormat="1" x14ac:dyDescent="0.25">
      <c r="J32" s="4"/>
      <c r="K32" s="4"/>
      <c r="L32" s="3"/>
      <c r="M32" s="3"/>
      <c r="N32" s="3"/>
      <c r="O32" s="11"/>
      <c r="P32" s="11"/>
      <c r="Q32" s="11"/>
      <c r="R32" s="11"/>
      <c r="S32" s="11"/>
      <c r="T32" s="11"/>
      <c r="U32" s="11"/>
      <c r="V32" s="12"/>
    </row>
    <row r="33" spans="5:22" s="5" customFormat="1" x14ac:dyDescent="0.25">
      <c r="J33" s="4"/>
      <c r="K33" s="4"/>
      <c r="L33" s="3"/>
      <c r="M33" s="3"/>
      <c r="N33" s="3"/>
      <c r="O33" s="11"/>
      <c r="P33" s="11"/>
      <c r="Q33" s="11"/>
      <c r="R33" s="11"/>
      <c r="S33" s="11"/>
      <c r="T33" s="11"/>
      <c r="U33" s="11"/>
      <c r="V33" s="12"/>
    </row>
    <row r="34" spans="5:22" s="5" customFormat="1" x14ac:dyDescent="0.25">
      <c r="J34" s="4"/>
      <c r="K34" s="4"/>
      <c r="L34" s="3"/>
      <c r="M34" s="3"/>
      <c r="N34" s="3"/>
      <c r="O34" s="11"/>
      <c r="P34" s="11"/>
      <c r="Q34" s="11"/>
      <c r="R34" s="11"/>
      <c r="S34" s="11"/>
      <c r="T34" s="11"/>
      <c r="U34" s="11"/>
      <c r="V34" s="12"/>
    </row>
    <row r="35" spans="5:22" s="5" customFormat="1" x14ac:dyDescent="0.25">
      <c r="J35" s="4"/>
      <c r="K35" s="4"/>
      <c r="L35" s="3"/>
      <c r="M35" s="3"/>
      <c r="N35" s="3"/>
      <c r="O35" s="15"/>
      <c r="P35" s="15"/>
      <c r="Q35" s="15"/>
      <c r="R35" s="12"/>
      <c r="S35" s="12"/>
      <c r="T35" s="12"/>
      <c r="U35" s="12"/>
      <c r="V35" s="12"/>
    </row>
    <row r="36" spans="5:22" s="5" customFormat="1" x14ac:dyDescent="0.25">
      <c r="J36" s="4"/>
      <c r="K36" s="4"/>
      <c r="L36" s="3"/>
      <c r="M36" s="3"/>
      <c r="N36" s="3"/>
      <c r="O36" s="23"/>
      <c r="P36" s="23"/>
      <c r="Q36" s="23"/>
      <c r="R36" s="23"/>
      <c r="S36" s="23"/>
      <c r="T36" s="23"/>
      <c r="U36" s="23"/>
      <c r="V36" s="12"/>
    </row>
    <row r="37" spans="5:22" s="5" customFormat="1" x14ac:dyDescent="0.25">
      <c r="J37" s="4"/>
      <c r="K37" s="4"/>
      <c r="L37" s="3"/>
      <c r="M37" s="3"/>
      <c r="N37" s="3"/>
      <c r="O37" s="16"/>
      <c r="P37" s="11"/>
      <c r="Q37" s="11"/>
      <c r="R37" s="11"/>
      <c r="S37" s="11"/>
      <c r="T37" s="11"/>
      <c r="U37" s="11"/>
      <c r="V37" s="12"/>
    </row>
    <row r="38" spans="5:22" s="5" customFormat="1" x14ac:dyDescent="0.25">
      <c r="J38" s="4"/>
      <c r="K38" s="4"/>
      <c r="L38" s="3"/>
      <c r="M38" s="3"/>
      <c r="N38" s="3"/>
      <c r="O38" s="15"/>
      <c r="P38" s="15"/>
      <c r="Q38" s="15"/>
      <c r="R38" s="12"/>
      <c r="S38" s="12"/>
      <c r="T38" s="12"/>
      <c r="U38" s="12"/>
      <c r="V38" s="12"/>
    </row>
    <row r="39" spans="5:22" s="5" customFormat="1" x14ac:dyDescent="0.25">
      <c r="J39" s="4"/>
      <c r="K39" s="4"/>
      <c r="L39" s="3"/>
      <c r="M39" s="3"/>
      <c r="N39" s="3"/>
      <c r="O39" s="15"/>
      <c r="P39" s="15"/>
      <c r="Q39" s="15"/>
      <c r="R39" s="12"/>
      <c r="S39" s="12"/>
      <c r="T39" s="12"/>
      <c r="U39" s="12"/>
      <c r="V39" s="12"/>
    </row>
    <row r="40" spans="5:22" s="5" customFormat="1" x14ac:dyDescent="0.25">
      <c r="J40" s="4"/>
      <c r="K40" s="4"/>
      <c r="L40" s="3"/>
      <c r="M40" s="3"/>
      <c r="N40" s="3"/>
      <c r="O40" s="15"/>
      <c r="P40" s="15"/>
      <c r="Q40" s="15"/>
      <c r="R40" s="12"/>
      <c r="S40" s="12"/>
      <c r="T40" s="12"/>
      <c r="U40" s="12"/>
      <c r="V40" s="12"/>
    </row>
    <row r="41" spans="5:22" s="5" customFormat="1" x14ac:dyDescent="0.25">
      <c r="J41" s="4"/>
      <c r="K41" s="4"/>
      <c r="L41" s="3"/>
      <c r="M41" s="3"/>
      <c r="N41" s="3"/>
      <c r="O41" s="15"/>
      <c r="P41" s="15"/>
      <c r="Q41" s="15"/>
      <c r="R41" s="12"/>
      <c r="S41" s="12"/>
      <c r="T41" s="12"/>
      <c r="U41" s="12"/>
      <c r="V41" s="12"/>
    </row>
    <row r="42" spans="5:22" x14ac:dyDescent="0.25">
      <c r="E42" s="3"/>
      <c r="F42" s="3"/>
      <c r="G42" s="3"/>
      <c r="H42" s="3"/>
      <c r="I42" s="3"/>
      <c r="J42" s="4"/>
      <c r="K42" s="4"/>
      <c r="L42" s="3"/>
      <c r="M42" s="3"/>
      <c r="N42" s="3"/>
      <c r="O42" s="15"/>
      <c r="P42" s="15"/>
      <c r="Q42" s="15"/>
      <c r="R42" s="12"/>
      <c r="S42" s="12"/>
      <c r="T42" s="12"/>
      <c r="U42" s="12"/>
      <c r="V42" s="12"/>
    </row>
    <row r="43" spans="5:22" x14ac:dyDescent="0.25">
      <c r="E43" s="3"/>
      <c r="F43" s="3"/>
      <c r="G43" s="3"/>
      <c r="H43" s="3"/>
      <c r="I43" s="3"/>
      <c r="J43" s="4"/>
      <c r="K43" s="4"/>
      <c r="L43" s="3"/>
      <c r="M43" s="3"/>
      <c r="N43" s="3"/>
      <c r="O43" s="15"/>
      <c r="P43" s="15"/>
      <c r="Q43" s="15"/>
      <c r="R43" s="12"/>
      <c r="S43" s="12"/>
      <c r="T43" s="12"/>
      <c r="U43" s="12"/>
      <c r="V43" s="12"/>
    </row>
    <row r="44" spans="5:22" x14ac:dyDescent="0.25">
      <c r="E44" s="3"/>
      <c r="F44" s="3"/>
      <c r="G44" s="3"/>
      <c r="H44" s="3"/>
      <c r="I44" s="3"/>
      <c r="J44" s="4"/>
      <c r="K44" s="4"/>
      <c r="L44" s="3"/>
      <c r="M44" s="3"/>
      <c r="N44" s="3"/>
      <c r="O44" s="15"/>
      <c r="P44" s="15"/>
      <c r="Q44" s="15"/>
      <c r="R44" s="12"/>
      <c r="S44" s="12"/>
      <c r="T44" s="12"/>
      <c r="U44" s="12"/>
      <c r="V44" s="12"/>
    </row>
    <row r="45" spans="5:22" x14ac:dyDescent="0.25">
      <c r="E45" s="3"/>
      <c r="F45" s="3"/>
      <c r="G45" s="3"/>
      <c r="H45" s="3"/>
      <c r="I45" s="3"/>
      <c r="J45" s="4"/>
      <c r="K45" s="4"/>
      <c r="L45" s="3"/>
      <c r="M45" s="3"/>
      <c r="N45" s="3"/>
      <c r="O45" s="15"/>
      <c r="P45" s="23"/>
      <c r="Q45" s="23"/>
      <c r="R45" s="23"/>
      <c r="S45" s="23"/>
      <c r="T45" s="23"/>
      <c r="U45" s="23"/>
      <c r="V45" s="23"/>
    </row>
    <row r="46" spans="5:22" x14ac:dyDescent="0.25">
      <c r="E46" s="3"/>
      <c r="F46" s="3"/>
      <c r="G46" s="3"/>
      <c r="H46" s="3"/>
      <c r="I46" s="3"/>
      <c r="J46" s="4"/>
      <c r="K46" s="4"/>
      <c r="L46" s="3"/>
      <c r="M46" s="3"/>
      <c r="N46" s="3"/>
      <c r="O46" s="24"/>
      <c r="P46" s="24"/>
      <c r="Q46" s="24"/>
      <c r="R46" s="24"/>
      <c r="S46" s="24"/>
      <c r="T46" s="24"/>
      <c r="U46" s="24"/>
      <c r="V46" s="24"/>
    </row>
    <row r="47" spans="5:22" x14ac:dyDescent="0.25">
      <c r="O47" s="15"/>
      <c r="P47" s="23" t="s">
        <v>20</v>
      </c>
      <c r="Q47" s="23"/>
      <c r="R47" s="23"/>
      <c r="S47" s="23"/>
      <c r="T47" s="23"/>
      <c r="U47" s="23"/>
      <c r="V47" s="23"/>
    </row>
    <row r="48" spans="5:22" x14ac:dyDescent="0.25">
      <c r="O48" s="24" t="s">
        <v>21</v>
      </c>
      <c r="P48" s="24"/>
      <c r="Q48" s="24"/>
      <c r="R48" s="24"/>
      <c r="S48" s="24"/>
      <c r="T48" s="24"/>
      <c r="U48" s="24"/>
      <c r="V48" s="24"/>
    </row>
    <row r="49" spans="15:22" x14ac:dyDescent="0.25">
      <c r="O49" s="15"/>
      <c r="P49" s="15"/>
      <c r="Q49" s="15"/>
      <c r="R49" s="12"/>
      <c r="S49" s="12"/>
      <c r="T49" s="12"/>
      <c r="U49" s="12"/>
      <c r="V49" s="12"/>
    </row>
    <row r="50" spans="15:22" x14ac:dyDescent="0.25">
      <c r="O50" s="12"/>
      <c r="P50" s="12"/>
      <c r="Q50" s="12"/>
      <c r="R50" s="12"/>
      <c r="S50" s="12"/>
      <c r="T50" s="12"/>
      <c r="U50" s="12"/>
      <c r="V50" s="12"/>
    </row>
    <row r="51" spans="15:22" x14ac:dyDescent="0.25">
      <c r="O51" s="12"/>
      <c r="P51" s="12"/>
      <c r="Q51" s="12"/>
      <c r="R51" s="12"/>
      <c r="S51" s="12"/>
      <c r="T51" s="12"/>
      <c r="U51" s="12"/>
      <c r="V51" s="12"/>
    </row>
    <row r="52" spans="15:22" x14ac:dyDescent="0.25">
      <c r="O52" s="12"/>
      <c r="P52" s="12"/>
      <c r="Q52" s="12"/>
      <c r="R52" s="12"/>
      <c r="S52" s="12"/>
      <c r="T52" s="12"/>
      <c r="U52" s="12"/>
      <c r="V52" s="12"/>
    </row>
    <row r="53" spans="15:22" x14ac:dyDescent="0.25">
      <c r="O53" s="12"/>
      <c r="P53" s="12"/>
      <c r="Q53" s="12"/>
      <c r="R53" s="12"/>
      <c r="S53" s="12"/>
      <c r="T53" s="12"/>
      <c r="U53" s="12"/>
      <c r="V53" s="12"/>
    </row>
    <row r="54" spans="15:22" x14ac:dyDescent="0.25">
      <c r="O54" s="12"/>
      <c r="P54" s="12"/>
      <c r="Q54" s="12"/>
      <c r="R54" s="12"/>
      <c r="S54" s="12"/>
      <c r="T54" s="12"/>
      <c r="U54" s="12"/>
      <c r="V54" s="12"/>
    </row>
    <row r="55" spans="15:22" x14ac:dyDescent="0.25">
      <c r="O55" s="12"/>
      <c r="P55" s="12"/>
      <c r="Q55" s="12"/>
      <c r="R55" s="12"/>
      <c r="S55" s="12"/>
      <c r="T55" s="12"/>
      <c r="U55" s="12"/>
      <c r="V55" s="12"/>
    </row>
    <row r="56" spans="15:22" x14ac:dyDescent="0.25">
      <c r="O56" s="12"/>
      <c r="P56" s="12"/>
      <c r="Q56" s="12"/>
      <c r="R56" s="12"/>
      <c r="S56" s="12"/>
      <c r="T56" s="12"/>
      <c r="U56" s="12"/>
      <c r="V56" s="12"/>
    </row>
    <row r="57" spans="15:22" x14ac:dyDescent="0.25">
      <c r="O57" s="12"/>
      <c r="P57" s="12"/>
      <c r="Q57" s="12"/>
      <c r="R57" s="12"/>
      <c r="S57" s="12"/>
      <c r="T57" s="12"/>
      <c r="U57" s="12"/>
      <c r="V57" s="12"/>
    </row>
    <row r="58" spans="15:22" x14ac:dyDescent="0.25">
      <c r="O58" s="12"/>
      <c r="P58" s="12"/>
      <c r="Q58" s="12"/>
      <c r="R58" s="12"/>
      <c r="S58" s="12"/>
      <c r="T58" s="12"/>
      <c r="U58" s="12"/>
      <c r="V58" s="12"/>
    </row>
    <row r="59" spans="15:22" x14ac:dyDescent="0.25">
      <c r="O59" s="12"/>
      <c r="P59" s="12"/>
      <c r="Q59" s="12"/>
      <c r="R59" s="12"/>
      <c r="S59" s="12"/>
      <c r="T59" s="12"/>
      <c r="U59" s="12"/>
      <c r="V59" s="12"/>
    </row>
    <row r="60" spans="15:22" x14ac:dyDescent="0.25">
      <c r="O60" s="12"/>
      <c r="P60" s="12"/>
      <c r="Q60" s="12"/>
      <c r="R60" s="12"/>
      <c r="S60" s="12"/>
      <c r="T60" s="12"/>
      <c r="U60" s="12"/>
      <c r="V60" s="12"/>
    </row>
    <row r="61" spans="15:22" x14ac:dyDescent="0.25">
      <c r="O61" s="12"/>
      <c r="P61" s="12"/>
      <c r="Q61" s="12"/>
      <c r="R61" s="12"/>
      <c r="S61" s="12"/>
      <c r="T61" s="12"/>
      <c r="U61" s="12"/>
      <c r="V61" s="12"/>
    </row>
    <row r="62" spans="15:22" x14ac:dyDescent="0.25">
      <c r="O62" s="12"/>
      <c r="P62" s="12"/>
      <c r="Q62" s="12"/>
      <c r="R62" s="12"/>
      <c r="S62" s="12"/>
      <c r="T62" s="12"/>
      <c r="U62" s="12"/>
      <c r="V62" s="12"/>
    </row>
    <row r="63" spans="15:22" x14ac:dyDescent="0.25">
      <c r="O63" s="12"/>
      <c r="P63" s="12"/>
      <c r="Q63" s="12"/>
      <c r="R63" s="12"/>
      <c r="S63" s="12"/>
      <c r="T63" s="12"/>
      <c r="U63" s="12"/>
      <c r="V63" s="12"/>
    </row>
    <row r="64" spans="15:22" x14ac:dyDescent="0.25">
      <c r="O64" s="12"/>
      <c r="P64" s="12"/>
      <c r="Q64" s="12"/>
      <c r="R64" s="12"/>
      <c r="S64" s="12"/>
      <c r="T64" s="12"/>
      <c r="U64" s="12"/>
      <c r="V64" s="12"/>
    </row>
    <row r="65" spans="15:22" x14ac:dyDescent="0.25">
      <c r="O65" s="12"/>
      <c r="P65" s="12"/>
      <c r="Q65" s="12"/>
      <c r="R65" s="12"/>
      <c r="S65" s="12"/>
      <c r="T65" s="12"/>
      <c r="U65" s="12"/>
      <c r="V65" s="12"/>
    </row>
    <row r="66" spans="15:22" x14ac:dyDescent="0.25">
      <c r="O66" s="12"/>
      <c r="P66" s="12"/>
      <c r="Q66" s="12"/>
      <c r="R66" s="12"/>
      <c r="S66" s="12"/>
      <c r="T66" s="12"/>
      <c r="U66" s="12"/>
      <c r="V66" s="12"/>
    </row>
    <row r="67" spans="15:22" x14ac:dyDescent="0.25">
      <c r="O67" s="12"/>
      <c r="P67" s="12"/>
      <c r="Q67" s="12"/>
      <c r="R67" s="12"/>
      <c r="S67" s="12"/>
      <c r="T67" s="12"/>
      <c r="U67" s="12"/>
      <c r="V67" s="12"/>
    </row>
    <row r="68" spans="15:22" x14ac:dyDescent="0.25">
      <c r="O68" s="12"/>
      <c r="P68" s="12"/>
      <c r="Q68" s="12"/>
      <c r="R68" s="12"/>
      <c r="S68" s="12"/>
      <c r="T68" s="12"/>
      <c r="U68" s="12"/>
      <c r="V68" s="12"/>
    </row>
    <row r="69" spans="15:22" x14ac:dyDescent="0.25">
      <c r="O69" s="12"/>
      <c r="P69" s="12"/>
      <c r="Q69" s="12"/>
      <c r="R69" s="12"/>
      <c r="S69" s="12"/>
      <c r="T69" s="12"/>
      <c r="U69" s="12"/>
      <c r="V69" s="12"/>
    </row>
    <row r="70" spans="15:22" x14ac:dyDescent="0.25">
      <c r="O70" s="12"/>
      <c r="P70" s="12"/>
      <c r="Q70" s="12"/>
      <c r="R70" s="12"/>
      <c r="S70" s="12"/>
      <c r="T70" s="12"/>
      <c r="U70" s="12"/>
      <c r="V70" s="12"/>
    </row>
    <row r="71" spans="15:22" x14ac:dyDescent="0.25">
      <c r="O71" s="12"/>
      <c r="P71" s="12"/>
      <c r="Q71" s="12"/>
      <c r="R71" s="12"/>
      <c r="S71" s="12"/>
      <c r="T71" s="12"/>
      <c r="U71" s="12"/>
      <c r="V71" s="12"/>
    </row>
    <row r="72" spans="15:22" x14ac:dyDescent="0.25">
      <c r="O72" s="12"/>
      <c r="P72" s="12"/>
      <c r="Q72" s="12"/>
      <c r="R72" s="12"/>
      <c r="S72" s="12"/>
      <c r="T72" s="12"/>
      <c r="U72" s="12"/>
      <c r="V72" s="12"/>
    </row>
    <row r="73" spans="15:22" x14ac:dyDescent="0.25">
      <c r="O73" s="12"/>
      <c r="P73" s="12"/>
      <c r="Q73" s="12"/>
      <c r="R73" s="12"/>
      <c r="S73" s="12"/>
      <c r="T73" s="12"/>
      <c r="U73" s="12"/>
      <c r="V73" s="12"/>
    </row>
    <row r="74" spans="15:22" x14ac:dyDescent="0.25">
      <c r="O74" s="12"/>
      <c r="P74" s="12"/>
      <c r="Q74" s="12"/>
      <c r="R74" s="12"/>
      <c r="S74" s="12"/>
      <c r="T74" s="12"/>
      <c r="U74" s="12"/>
      <c r="V74" s="12"/>
    </row>
    <row r="75" spans="15:22" x14ac:dyDescent="0.25">
      <c r="O75" s="12"/>
      <c r="P75" s="12"/>
      <c r="Q75" s="12"/>
      <c r="R75" s="12"/>
      <c r="S75" s="12"/>
      <c r="T75" s="12"/>
      <c r="U75" s="12"/>
      <c r="V75" s="12"/>
    </row>
    <row r="76" spans="15:22" x14ac:dyDescent="0.25">
      <c r="O76" s="12"/>
      <c r="P76" s="12"/>
      <c r="Q76" s="12"/>
      <c r="R76" s="12"/>
      <c r="S76" s="12"/>
      <c r="T76" s="12"/>
      <c r="U76" s="12"/>
      <c r="V76" s="12"/>
    </row>
    <row r="77" spans="15:22" x14ac:dyDescent="0.25">
      <c r="O77" s="12"/>
      <c r="P77" s="12"/>
      <c r="Q77" s="12"/>
      <c r="R77" s="12"/>
      <c r="S77" s="12"/>
      <c r="T77" s="12"/>
      <c r="U77" s="12"/>
      <c r="V77" s="12"/>
    </row>
    <row r="78" spans="15:22" x14ac:dyDescent="0.25">
      <c r="O78" s="12"/>
      <c r="P78" s="12"/>
      <c r="Q78" s="12"/>
      <c r="R78" s="12"/>
      <c r="S78" s="12"/>
      <c r="T78" s="12"/>
      <c r="U78" s="12"/>
      <c r="V78" s="12"/>
    </row>
    <row r="79" spans="15:22" x14ac:dyDescent="0.25">
      <c r="O79" s="12"/>
      <c r="P79" s="12"/>
      <c r="Q79" s="12"/>
      <c r="R79" s="12"/>
      <c r="S79" s="12"/>
      <c r="T79" s="12"/>
      <c r="U79" s="12"/>
      <c r="V79" s="12"/>
    </row>
    <row r="80" spans="15:22" x14ac:dyDescent="0.25">
      <c r="O80" s="12"/>
      <c r="P80" s="12"/>
      <c r="Q80" s="12"/>
      <c r="R80" s="12"/>
      <c r="S80" s="12"/>
      <c r="T80" s="12"/>
      <c r="U80" s="12"/>
      <c r="V80" s="12"/>
    </row>
    <row r="81" spans="15:22" x14ac:dyDescent="0.25">
      <c r="O81" s="12"/>
      <c r="P81" s="12"/>
      <c r="Q81" s="12"/>
      <c r="R81" s="12"/>
      <c r="S81" s="12"/>
      <c r="T81" s="12"/>
      <c r="U81" s="12"/>
      <c r="V81" s="12"/>
    </row>
    <row r="82" spans="15:22" x14ac:dyDescent="0.25">
      <c r="O82" s="12"/>
      <c r="P82" s="12"/>
      <c r="Q82" s="12"/>
      <c r="R82" s="12"/>
      <c r="S82" s="12"/>
      <c r="T82" s="12"/>
      <c r="U82" s="12"/>
      <c r="V82" s="12"/>
    </row>
    <row r="83" spans="15:22" x14ac:dyDescent="0.25">
      <c r="O83" s="12"/>
      <c r="P83" s="12"/>
      <c r="Q83" s="12"/>
      <c r="R83" s="12"/>
      <c r="S83" s="12"/>
      <c r="T83" s="12"/>
      <c r="U83" s="12"/>
      <c r="V83" s="12"/>
    </row>
    <row r="84" spans="15:22" x14ac:dyDescent="0.25">
      <c r="O84" s="12"/>
      <c r="P84" s="12"/>
      <c r="Q84" s="12"/>
      <c r="R84" s="12"/>
      <c r="S84" s="12"/>
      <c r="T84" s="12"/>
      <c r="U84" s="12"/>
      <c r="V84" s="12"/>
    </row>
    <row r="85" spans="15:22" x14ac:dyDescent="0.25">
      <c r="O85" s="12"/>
      <c r="P85" s="12"/>
      <c r="Q85" s="12"/>
      <c r="R85" s="12"/>
      <c r="S85" s="12"/>
      <c r="T85" s="12"/>
      <c r="U85" s="12"/>
      <c r="V85" s="12"/>
    </row>
    <row r="86" spans="15:22" x14ac:dyDescent="0.25">
      <c r="O86" s="12"/>
      <c r="P86" s="12"/>
      <c r="Q86" s="12"/>
      <c r="R86" s="12"/>
      <c r="S86" s="12"/>
      <c r="T86" s="12"/>
      <c r="U86" s="12"/>
      <c r="V86" s="12"/>
    </row>
    <row r="87" spans="15:22" x14ac:dyDescent="0.25">
      <c r="O87" s="12"/>
      <c r="P87" s="12"/>
      <c r="Q87" s="12"/>
      <c r="R87" s="12"/>
      <c r="S87" s="12"/>
      <c r="T87" s="12"/>
      <c r="U87" s="12"/>
      <c r="V87" s="12"/>
    </row>
    <row r="88" spans="15:22" x14ac:dyDescent="0.25">
      <c r="O88" s="12"/>
      <c r="P88" s="12"/>
      <c r="Q88" s="12"/>
      <c r="R88" s="12"/>
      <c r="S88" s="12"/>
      <c r="T88" s="12"/>
      <c r="U88" s="12"/>
      <c r="V88" s="12"/>
    </row>
    <row r="89" spans="15:22" x14ac:dyDescent="0.25">
      <c r="O89" s="12"/>
      <c r="P89" s="12"/>
      <c r="Q89" s="12"/>
      <c r="R89" s="12"/>
      <c r="S89" s="12"/>
      <c r="T89" s="12"/>
      <c r="U89" s="12"/>
      <c r="V89" s="12"/>
    </row>
    <row r="90" spans="15:22" x14ac:dyDescent="0.25">
      <c r="O90" s="12"/>
      <c r="P90" s="12"/>
      <c r="Q90" s="12"/>
      <c r="R90" s="12"/>
      <c r="S90" s="12"/>
      <c r="T90" s="12"/>
      <c r="U90" s="12"/>
      <c r="V90" s="12"/>
    </row>
    <row r="91" spans="15:22" x14ac:dyDescent="0.25">
      <c r="O91" s="12"/>
      <c r="P91" s="12"/>
      <c r="Q91" s="12"/>
      <c r="R91" s="12"/>
      <c r="S91" s="12"/>
      <c r="T91" s="12"/>
      <c r="U91" s="12"/>
      <c r="V91" s="12"/>
    </row>
    <row r="92" spans="15:22" x14ac:dyDescent="0.25">
      <c r="O92" s="12"/>
      <c r="P92" s="12"/>
      <c r="Q92" s="12"/>
      <c r="R92" s="12"/>
      <c r="S92" s="12"/>
      <c r="T92" s="12"/>
      <c r="U92" s="12"/>
      <c r="V92" s="12"/>
    </row>
    <row r="93" spans="15:22" x14ac:dyDescent="0.25">
      <c r="O93" s="12"/>
      <c r="P93" s="12"/>
      <c r="Q93" s="12"/>
      <c r="R93" s="12"/>
      <c r="S93" s="12"/>
      <c r="T93" s="12"/>
      <c r="U93" s="12"/>
      <c r="V93" s="12"/>
    </row>
    <row r="94" spans="15:22" x14ac:dyDescent="0.25">
      <c r="O94" s="12"/>
      <c r="P94" s="12"/>
      <c r="Q94" s="12"/>
      <c r="R94" s="12"/>
      <c r="S94" s="12"/>
      <c r="T94" s="12"/>
      <c r="U94" s="12"/>
      <c r="V94" s="12"/>
    </row>
    <row r="95" spans="15:22" x14ac:dyDescent="0.25">
      <c r="O95" s="12"/>
      <c r="P95" s="12"/>
      <c r="Q95" s="12"/>
      <c r="R95" s="12"/>
      <c r="S95" s="12"/>
      <c r="T95" s="12"/>
      <c r="U95" s="12"/>
      <c r="V95" s="12"/>
    </row>
    <row r="96" spans="15:22" x14ac:dyDescent="0.25">
      <c r="O96" s="12"/>
      <c r="P96" s="12"/>
      <c r="Q96" s="12"/>
      <c r="R96" s="12"/>
      <c r="S96" s="12"/>
      <c r="T96" s="12"/>
      <c r="U96" s="12"/>
      <c r="V96" s="12"/>
    </row>
    <row r="97" spans="15:22" x14ac:dyDescent="0.25">
      <c r="O97" s="12"/>
      <c r="P97" s="12"/>
      <c r="Q97" s="12"/>
      <c r="R97" s="12"/>
      <c r="S97" s="12"/>
      <c r="T97" s="12"/>
      <c r="U97" s="12"/>
      <c r="V97" s="12"/>
    </row>
    <row r="98" spans="15:22" x14ac:dyDescent="0.25">
      <c r="O98" s="12"/>
      <c r="P98" s="12"/>
      <c r="Q98" s="12"/>
      <c r="R98" s="12"/>
      <c r="S98" s="12"/>
      <c r="T98" s="12"/>
      <c r="U98" s="12"/>
      <c r="V98" s="12"/>
    </row>
    <row r="99" spans="15:22" x14ac:dyDescent="0.25">
      <c r="O99" s="12"/>
      <c r="P99" s="12"/>
      <c r="Q99" s="12"/>
      <c r="R99" s="12"/>
      <c r="S99" s="12"/>
      <c r="T99" s="12"/>
      <c r="U99" s="12"/>
      <c r="V99" s="12"/>
    </row>
    <row r="100" spans="15:22" x14ac:dyDescent="0.25">
      <c r="O100" s="12"/>
      <c r="P100" s="12"/>
      <c r="Q100" s="12"/>
      <c r="R100" s="12"/>
      <c r="S100" s="12"/>
      <c r="T100" s="12"/>
      <c r="U100" s="12"/>
      <c r="V100" s="12"/>
    </row>
    <row r="101" spans="15:22" x14ac:dyDescent="0.25">
      <c r="O101" s="12"/>
      <c r="P101" s="12"/>
      <c r="Q101" s="12"/>
      <c r="R101" s="12"/>
      <c r="S101" s="12"/>
      <c r="T101" s="12"/>
      <c r="U101" s="12"/>
      <c r="V101" s="12"/>
    </row>
    <row r="102" spans="15:22" x14ac:dyDescent="0.25">
      <c r="O102" s="12"/>
      <c r="P102" s="12"/>
      <c r="Q102" s="12"/>
      <c r="R102" s="12"/>
      <c r="S102" s="12"/>
      <c r="T102" s="12"/>
      <c r="U102" s="12"/>
      <c r="V102" s="12"/>
    </row>
    <row r="103" spans="15:22" x14ac:dyDescent="0.25">
      <c r="O103" s="12"/>
      <c r="P103" s="12"/>
      <c r="Q103" s="12"/>
      <c r="R103" s="12"/>
      <c r="S103" s="12"/>
      <c r="T103" s="12"/>
      <c r="U103" s="12"/>
      <c r="V103" s="12"/>
    </row>
    <row r="104" spans="15:22" x14ac:dyDescent="0.25">
      <c r="O104" s="12"/>
      <c r="P104" s="12"/>
      <c r="Q104" s="12"/>
      <c r="R104" s="12"/>
      <c r="S104" s="12"/>
      <c r="T104" s="12"/>
      <c r="U104" s="12"/>
      <c r="V104" s="12"/>
    </row>
    <row r="105" spans="15:22" x14ac:dyDescent="0.25">
      <c r="O105" s="12"/>
      <c r="P105" s="12"/>
      <c r="Q105" s="12"/>
      <c r="R105" s="12"/>
      <c r="S105" s="12"/>
      <c r="T105" s="12"/>
      <c r="U105" s="12"/>
      <c r="V105" s="12"/>
    </row>
    <row r="106" spans="15:22" x14ac:dyDescent="0.25">
      <c r="O106" s="12"/>
      <c r="P106" s="12"/>
      <c r="Q106" s="12"/>
      <c r="R106" s="12"/>
      <c r="S106" s="12"/>
      <c r="T106" s="12"/>
      <c r="U106" s="12"/>
      <c r="V106" s="12"/>
    </row>
    <row r="107" spans="15:22" x14ac:dyDescent="0.25">
      <c r="O107" s="12"/>
      <c r="P107" s="12"/>
      <c r="Q107" s="12"/>
      <c r="R107" s="12"/>
      <c r="S107" s="12"/>
      <c r="T107" s="12"/>
      <c r="U107" s="12"/>
      <c r="V107" s="12"/>
    </row>
    <row r="108" spans="15:22" x14ac:dyDescent="0.25">
      <c r="O108" s="12"/>
      <c r="P108" s="12"/>
      <c r="Q108" s="12"/>
      <c r="R108" s="12"/>
      <c r="S108" s="12"/>
      <c r="T108" s="12"/>
      <c r="U108" s="12"/>
      <c r="V108" s="12"/>
    </row>
    <row r="109" spans="15:22" x14ac:dyDescent="0.25">
      <c r="O109" s="12"/>
      <c r="P109" s="12"/>
      <c r="Q109" s="12"/>
      <c r="R109" s="12"/>
      <c r="S109" s="12"/>
      <c r="T109" s="12"/>
      <c r="U109" s="12"/>
      <c r="V109" s="12"/>
    </row>
    <row r="110" spans="15:22" x14ac:dyDescent="0.25">
      <c r="O110" s="12"/>
      <c r="P110" s="12"/>
      <c r="Q110" s="12"/>
      <c r="R110" s="12"/>
      <c r="S110" s="12"/>
      <c r="T110" s="12"/>
      <c r="U110" s="12"/>
      <c r="V110" s="12"/>
    </row>
    <row r="111" spans="15:22" x14ac:dyDescent="0.25">
      <c r="O111" s="12"/>
      <c r="P111" s="12"/>
      <c r="Q111" s="12"/>
      <c r="R111" s="12"/>
      <c r="S111" s="12"/>
      <c r="T111" s="12"/>
      <c r="U111" s="12"/>
      <c r="V111" s="12"/>
    </row>
    <row r="112" spans="15:22" x14ac:dyDescent="0.25">
      <c r="O112" s="12"/>
      <c r="P112" s="12"/>
      <c r="Q112" s="12"/>
      <c r="R112" s="12"/>
      <c r="S112" s="12"/>
      <c r="T112" s="12"/>
      <c r="U112" s="12"/>
      <c r="V112" s="12"/>
    </row>
    <row r="113" spans="15:22" x14ac:dyDescent="0.25">
      <c r="O113" s="12"/>
      <c r="P113" s="12"/>
      <c r="Q113" s="12"/>
      <c r="R113" s="12"/>
      <c r="S113" s="12"/>
      <c r="T113" s="12"/>
      <c r="U113" s="12"/>
      <c r="V113" s="12"/>
    </row>
    <row r="114" spans="15:22" x14ac:dyDescent="0.25">
      <c r="O114" s="12"/>
      <c r="P114" s="12"/>
      <c r="Q114" s="12"/>
      <c r="R114" s="12"/>
      <c r="S114" s="12"/>
      <c r="T114" s="12"/>
      <c r="U114" s="12"/>
      <c r="V114" s="12"/>
    </row>
    <row r="115" spans="15:22" x14ac:dyDescent="0.25">
      <c r="O115" s="12"/>
      <c r="P115" s="12"/>
      <c r="Q115" s="12"/>
      <c r="R115" s="12"/>
      <c r="S115" s="12"/>
      <c r="T115" s="12"/>
      <c r="U115" s="12"/>
      <c r="V115" s="12"/>
    </row>
    <row r="116" spans="15:22" x14ac:dyDescent="0.25">
      <c r="O116" s="12"/>
      <c r="P116" s="12"/>
      <c r="Q116" s="12"/>
      <c r="R116" s="12"/>
      <c r="S116" s="12"/>
      <c r="T116" s="12"/>
      <c r="U116" s="12"/>
      <c r="V116" s="12"/>
    </row>
    <row r="117" spans="15:22" x14ac:dyDescent="0.25">
      <c r="O117" s="12"/>
      <c r="P117" s="12"/>
      <c r="Q117" s="12"/>
      <c r="R117" s="12"/>
      <c r="S117" s="12"/>
      <c r="T117" s="12"/>
      <c r="U117" s="12"/>
      <c r="V117" s="12"/>
    </row>
    <row r="118" spans="15:22" x14ac:dyDescent="0.25">
      <c r="O118" s="12"/>
      <c r="P118" s="12"/>
      <c r="Q118" s="12"/>
      <c r="R118" s="12"/>
      <c r="S118" s="12"/>
      <c r="T118" s="12"/>
      <c r="U118" s="12"/>
      <c r="V118" s="12"/>
    </row>
    <row r="119" spans="15:22" x14ac:dyDescent="0.25">
      <c r="O119" s="12"/>
      <c r="P119" s="12"/>
      <c r="Q119" s="12"/>
      <c r="R119" s="12"/>
      <c r="S119" s="12"/>
      <c r="T119" s="12"/>
      <c r="U119" s="12"/>
      <c r="V119" s="12"/>
    </row>
    <row r="120" spans="15:22" x14ac:dyDescent="0.25">
      <c r="O120" s="12"/>
      <c r="P120" s="12"/>
      <c r="Q120" s="12"/>
      <c r="R120" s="12"/>
      <c r="S120" s="12"/>
      <c r="T120" s="12"/>
      <c r="U120" s="12"/>
      <c r="V120" s="12"/>
    </row>
    <row r="121" spans="15:22" x14ac:dyDescent="0.25">
      <c r="O121" s="12"/>
      <c r="P121" s="12"/>
      <c r="Q121" s="12"/>
      <c r="R121" s="12"/>
      <c r="S121" s="12"/>
      <c r="T121" s="12"/>
      <c r="U121" s="12"/>
      <c r="V121" s="12"/>
    </row>
    <row r="122" spans="15:22" x14ac:dyDescent="0.25">
      <c r="O122" s="12"/>
      <c r="P122" s="12"/>
      <c r="Q122" s="12"/>
      <c r="R122" s="12"/>
      <c r="S122" s="12"/>
      <c r="T122" s="12"/>
      <c r="U122" s="12"/>
      <c r="V122" s="12"/>
    </row>
    <row r="123" spans="15:22" x14ac:dyDescent="0.25">
      <c r="O123" s="12"/>
      <c r="P123" s="12"/>
      <c r="Q123" s="12"/>
      <c r="R123" s="12"/>
      <c r="S123" s="12"/>
      <c r="T123" s="12"/>
      <c r="U123" s="12"/>
      <c r="V123" s="12"/>
    </row>
    <row r="124" spans="15:22" x14ac:dyDescent="0.25">
      <c r="O124" s="12"/>
      <c r="P124" s="12"/>
      <c r="Q124" s="12"/>
      <c r="R124" s="12"/>
      <c r="S124" s="12"/>
      <c r="T124" s="12"/>
      <c r="U124" s="12"/>
      <c r="V124" s="12"/>
    </row>
    <row r="125" spans="15:22" x14ac:dyDescent="0.25">
      <c r="O125" s="12"/>
      <c r="P125" s="12"/>
      <c r="Q125" s="12"/>
      <c r="R125" s="12"/>
      <c r="S125" s="12"/>
      <c r="T125" s="12"/>
      <c r="U125" s="12"/>
      <c r="V125" s="12"/>
    </row>
    <row r="126" spans="15:22" x14ac:dyDescent="0.25">
      <c r="O126" s="12"/>
      <c r="P126" s="12"/>
      <c r="Q126" s="12"/>
      <c r="R126" s="12"/>
      <c r="S126" s="12"/>
      <c r="T126" s="12"/>
      <c r="U126" s="12"/>
      <c r="V126" s="12"/>
    </row>
    <row r="127" spans="15:22" x14ac:dyDescent="0.25">
      <c r="O127" s="12"/>
      <c r="P127" s="12"/>
      <c r="Q127" s="12"/>
      <c r="R127" s="12"/>
      <c r="S127" s="12"/>
      <c r="T127" s="12"/>
      <c r="U127" s="12"/>
      <c r="V127" s="12"/>
    </row>
    <row r="128" spans="15:22" x14ac:dyDescent="0.25">
      <c r="O128" s="12"/>
      <c r="P128" s="12"/>
      <c r="Q128" s="12"/>
      <c r="R128" s="12"/>
      <c r="S128" s="12"/>
      <c r="T128" s="12"/>
      <c r="U128" s="12"/>
      <c r="V128" s="12"/>
    </row>
    <row r="129" spans="15:22" x14ac:dyDescent="0.25">
      <c r="O129" s="12"/>
      <c r="P129" s="12"/>
      <c r="Q129" s="12"/>
      <c r="R129" s="12"/>
      <c r="S129" s="12"/>
      <c r="T129" s="12"/>
      <c r="U129" s="12"/>
      <c r="V129" s="12"/>
    </row>
    <row r="130" spans="15:22" x14ac:dyDescent="0.25">
      <c r="O130" s="12"/>
      <c r="P130" s="12"/>
      <c r="Q130" s="12"/>
      <c r="R130" s="12"/>
      <c r="S130" s="12"/>
      <c r="T130" s="12"/>
      <c r="U130" s="12"/>
      <c r="V130" s="12"/>
    </row>
    <row r="131" spans="15:22" x14ac:dyDescent="0.25">
      <c r="O131" s="12"/>
      <c r="P131" s="12"/>
      <c r="Q131" s="12"/>
      <c r="R131" s="12"/>
      <c r="S131" s="12"/>
      <c r="T131" s="12"/>
      <c r="U131" s="12"/>
      <c r="V131" s="12"/>
    </row>
    <row r="132" spans="15:22" x14ac:dyDescent="0.25">
      <c r="O132" s="12"/>
      <c r="P132" s="12"/>
      <c r="Q132" s="12"/>
      <c r="R132" s="12"/>
      <c r="S132" s="12"/>
      <c r="T132" s="12"/>
      <c r="U132" s="12"/>
      <c r="V132" s="12"/>
    </row>
    <row r="133" spans="15:22" x14ac:dyDescent="0.25">
      <c r="O133" s="12"/>
      <c r="P133" s="12"/>
      <c r="Q133" s="12"/>
      <c r="R133" s="12"/>
      <c r="S133" s="12"/>
      <c r="T133" s="12"/>
      <c r="U133" s="12"/>
      <c r="V133" s="12"/>
    </row>
    <row r="134" spans="15:22" x14ac:dyDescent="0.25">
      <c r="O134" s="12"/>
      <c r="P134" s="12"/>
      <c r="Q134" s="12"/>
      <c r="R134" s="12"/>
      <c r="S134" s="12"/>
      <c r="T134" s="12"/>
      <c r="U134" s="12"/>
      <c r="V134" s="12"/>
    </row>
    <row r="135" spans="15:22" x14ac:dyDescent="0.25">
      <c r="O135" s="12"/>
      <c r="P135" s="12"/>
      <c r="Q135" s="12"/>
      <c r="R135" s="12"/>
      <c r="S135" s="12"/>
      <c r="T135" s="12"/>
      <c r="U135" s="12"/>
      <c r="V135" s="12"/>
    </row>
    <row r="136" spans="15:22" x14ac:dyDescent="0.25">
      <c r="O136" s="12"/>
      <c r="P136" s="12"/>
      <c r="Q136" s="12"/>
      <c r="R136" s="12"/>
      <c r="S136" s="12"/>
      <c r="T136" s="12"/>
      <c r="U136" s="12"/>
      <c r="V136" s="12"/>
    </row>
    <row r="137" spans="15:22" x14ac:dyDescent="0.25">
      <c r="O137" s="12"/>
      <c r="P137" s="12"/>
      <c r="Q137" s="12"/>
      <c r="R137" s="12"/>
      <c r="S137" s="12"/>
      <c r="T137" s="12"/>
      <c r="U137" s="12"/>
      <c r="V137" s="12"/>
    </row>
    <row r="138" spans="15:22" x14ac:dyDescent="0.25">
      <c r="O138" s="12"/>
      <c r="P138" s="12"/>
      <c r="Q138" s="12"/>
      <c r="R138" s="12"/>
      <c r="S138" s="12"/>
      <c r="T138" s="12"/>
      <c r="U138" s="12"/>
      <c r="V138" s="12"/>
    </row>
    <row r="139" spans="15:22" x14ac:dyDescent="0.25">
      <c r="O139" s="12"/>
      <c r="P139" s="12"/>
      <c r="Q139" s="12"/>
      <c r="R139" s="12"/>
      <c r="S139" s="12"/>
      <c r="T139" s="12"/>
      <c r="U139" s="12"/>
      <c r="V139" s="12"/>
    </row>
    <row r="140" spans="15:22" x14ac:dyDescent="0.25">
      <c r="O140" s="12"/>
      <c r="P140" s="12"/>
      <c r="Q140" s="12"/>
      <c r="R140" s="12"/>
      <c r="S140" s="12"/>
      <c r="T140" s="12"/>
      <c r="U140" s="12"/>
      <c r="V140" s="12"/>
    </row>
    <row r="141" spans="15:22" x14ac:dyDescent="0.25">
      <c r="O141" s="12"/>
      <c r="P141" s="12"/>
      <c r="Q141" s="12"/>
      <c r="R141" s="12"/>
      <c r="S141" s="12"/>
      <c r="T141" s="12"/>
      <c r="U141" s="12"/>
      <c r="V141" s="12"/>
    </row>
    <row r="142" spans="15:22" x14ac:dyDescent="0.25">
      <c r="O142" s="12"/>
      <c r="P142" s="12"/>
      <c r="Q142" s="12"/>
      <c r="R142" s="12"/>
      <c r="S142" s="12"/>
      <c r="T142" s="12"/>
      <c r="U142" s="12"/>
      <c r="V142" s="12"/>
    </row>
    <row r="143" spans="15:22" x14ac:dyDescent="0.25">
      <c r="O143" s="12"/>
      <c r="P143" s="12"/>
      <c r="Q143" s="12"/>
      <c r="R143" s="12"/>
      <c r="S143" s="12"/>
      <c r="T143" s="12"/>
      <c r="U143" s="12"/>
      <c r="V143" s="12"/>
    </row>
    <row r="144" spans="15:22" x14ac:dyDescent="0.25">
      <c r="O144" s="12"/>
      <c r="P144" s="12"/>
      <c r="Q144" s="12"/>
      <c r="R144" s="12"/>
      <c r="S144" s="12"/>
      <c r="T144" s="12"/>
      <c r="U144" s="12"/>
      <c r="V144" s="12"/>
    </row>
    <row r="145" spans="15:22" x14ac:dyDescent="0.25">
      <c r="O145" s="12"/>
      <c r="P145" s="12"/>
      <c r="Q145" s="12"/>
      <c r="R145" s="12"/>
      <c r="S145" s="12"/>
      <c r="T145" s="12"/>
      <c r="U145" s="12"/>
      <c r="V145" s="12"/>
    </row>
    <row r="146" spans="15:22" x14ac:dyDescent="0.25">
      <c r="O146" s="12"/>
      <c r="P146" s="12"/>
      <c r="Q146" s="12"/>
      <c r="R146" s="12"/>
      <c r="S146" s="12"/>
      <c r="T146" s="12"/>
      <c r="U146" s="12"/>
      <c r="V146" s="12"/>
    </row>
    <row r="147" spans="15:22" x14ac:dyDescent="0.25">
      <c r="O147" s="12"/>
      <c r="P147" s="12"/>
      <c r="Q147" s="12"/>
      <c r="R147" s="12"/>
      <c r="S147" s="12"/>
      <c r="T147" s="12"/>
      <c r="U147" s="12"/>
      <c r="V147" s="12"/>
    </row>
    <row r="148" spans="15:22" x14ac:dyDescent="0.25">
      <c r="O148" s="12"/>
      <c r="P148" s="12"/>
      <c r="Q148" s="12"/>
      <c r="R148" s="12"/>
      <c r="S148" s="12"/>
      <c r="T148" s="12"/>
      <c r="U148" s="12"/>
      <c r="V148" s="12"/>
    </row>
    <row r="149" spans="15:22" x14ac:dyDescent="0.25">
      <c r="O149" s="12"/>
      <c r="P149" s="12"/>
      <c r="Q149" s="12"/>
      <c r="R149" s="12"/>
      <c r="S149" s="12"/>
      <c r="T149" s="12"/>
      <c r="U149" s="12"/>
      <c r="V149" s="12"/>
    </row>
    <row r="150" spans="15:22" x14ac:dyDescent="0.25">
      <c r="O150" s="12"/>
      <c r="P150" s="12"/>
      <c r="Q150" s="12"/>
      <c r="R150" s="12"/>
      <c r="S150" s="12"/>
      <c r="T150" s="12"/>
      <c r="U150" s="12"/>
      <c r="V150" s="12"/>
    </row>
    <row r="151" spans="15:22" x14ac:dyDescent="0.25">
      <c r="O151" s="12"/>
      <c r="P151" s="12"/>
      <c r="Q151" s="12"/>
      <c r="R151" s="12"/>
      <c r="S151" s="12"/>
      <c r="T151" s="12"/>
      <c r="U151" s="12"/>
      <c r="V151" s="12"/>
    </row>
    <row r="152" spans="15:22" x14ac:dyDescent="0.25">
      <c r="O152" s="12"/>
      <c r="P152" s="12"/>
      <c r="Q152" s="12"/>
      <c r="R152" s="12"/>
      <c r="S152" s="12"/>
      <c r="T152" s="12"/>
      <c r="U152" s="12"/>
      <c r="V152" s="12"/>
    </row>
    <row r="153" spans="15:22" x14ac:dyDescent="0.25">
      <c r="O153" s="12"/>
      <c r="P153" s="12"/>
      <c r="Q153" s="12"/>
      <c r="R153" s="12"/>
      <c r="S153" s="12"/>
      <c r="T153" s="12"/>
      <c r="U153" s="12"/>
      <c r="V153" s="12"/>
    </row>
    <row r="154" spans="15:22" x14ac:dyDescent="0.25">
      <c r="O154" s="12"/>
      <c r="P154" s="12"/>
      <c r="Q154" s="12"/>
      <c r="R154" s="12"/>
      <c r="S154" s="12"/>
      <c r="T154" s="12"/>
      <c r="U154" s="12"/>
      <c r="V154" s="12"/>
    </row>
    <row r="155" spans="15:22" x14ac:dyDescent="0.25">
      <c r="O155" s="12"/>
      <c r="P155" s="12"/>
      <c r="Q155" s="12"/>
      <c r="R155" s="12"/>
      <c r="S155" s="12"/>
      <c r="T155" s="12"/>
      <c r="U155" s="12"/>
      <c r="V155" s="12"/>
    </row>
    <row r="156" spans="15:22" x14ac:dyDescent="0.25">
      <c r="O156" s="12"/>
      <c r="P156" s="12"/>
      <c r="Q156" s="12"/>
      <c r="R156" s="12"/>
      <c r="S156" s="12"/>
      <c r="T156" s="12"/>
      <c r="U156" s="12"/>
      <c r="V156" s="12"/>
    </row>
    <row r="157" spans="15:22" x14ac:dyDescent="0.25">
      <c r="O157" s="12"/>
      <c r="P157" s="12"/>
      <c r="Q157" s="12"/>
      <c r="R157" s="12"/>
      <c r="S157" s="12"/>
      <c r="T157" s="12"/>
      <c r="U157" s="12"/>
      <c r="V157" s="12"/>
    </row>
    <row r="158" spans="15:22" x14ac:dyDescent="0.25">
      <c r="O158" s="12"/>
      <c r="P158" s="12"/>
      <c r="Q158" s="12"/>
      <c r="R158" s="12"/>
      <c r="S158" s="12"/>
      <c r="T158" s="12"/>
      <c r="U158" s="12"/>
      <c r="V158" s="12"/>
    </row>
    <row r="159" spans="15:22" x14ac:dyDescent="0.25">
      <c r="O159" s="12"/>
      <c r="P159" s="12"/>
      <c r="Q159" s="12"/>
      <c r="R159" s="12"/>
      <c r="S159" s="12"/>
      <c r="T159" s="12"/>
      <c r="U159" s="12"/>
      <c r="V159" s="12"/>
    </row>
    <row r="160" spans="15:22" x14ac:dyDescent="0.25">
      <c r="O160" s="12"/>
      <c r="P160" s="12"/>
      <c r="Q160" s="12"/>
      <c r="R160" s="12"/>
      <c r="S160" s="12"/>
      <c r="T160" s="12"/>
      <c r="U160" s="12"/>
      <c r="V160" s="12"/>
    </row>
    <row r="161" spans="15:22" x14ac:dyDescent="0.25">
      <c r="O161" s="12"/>
      <c r="P161" s="12"/>
      <c r="Q161" s="12"/>
      <c r="R161" s="12"/>
      <c r="S161" s="12"/>
      <c r="T161" s="12"/>
      <c r="U161" s="12"/>
      <c r="V161" s="12"/>
    </row>
    <row r="162" spans="15:22" x14ac:dyDescent="0.25">
      <c r="O162" s="12"/>
      <c r="P162" s="12"/>
      <c r="Q162" s="12"/>
      <c r="R162" s="12"/>
      <c r="S162" s="12"/>
      <c r="T162" s="12"/>
      <c r="U162" s="12"/>
      <c r="V162" s="12"/>
    </row>
    <row r="163" spans="15:22" x14ac:dyDescent="0.25">
      <c r="O163" s="12"/>
      <c r="P163" s="12"/>
      <c r="Q163" s="12"/>
      <c r="R163" s="12"/>
      <c r="S163" s="12"/>
      <c r="T163" s="12"/>
      <c r="U163" s="12"/>
      <c r="V163" s="12"/>
    </row>
    <row r="164" spans="15:22" x14ac:dyDescent="0.25">
      <c r="O164" s="12"/>
      <c r="P164" s="12"/>
      <c r="Q164" s="12"/>
      <c r="R164" s="12"/>
      <c r="S164" s="12"/>
      <c r="T164" s="12"/>
      <c r="U164" s="12"/>
      <c r="V164" s="12"/>
    </row>
    <row r="165" spans="15:22" x14ac:dyDescent="0.25">
      <c r="O165" s="12"/>
      <c r="P165" s="12"/>
      <c r="Q165" s="12"/>
      <c r="R165" s="12"/>
      <c r="S165" s="12"/>
      <c r="T165" s="12"/>
      <c r="U165" s="12"/>
      <c r="V165" s="12"/>
    </row>
    <row r="166" spans="15:22" x14ac:dyDescent="0.25">
      <c r="O166" s="12"/>
      <c r="P166" s="12"/>
      <c r="Q166" s="12"/>
      <c r="R166" s="12"/>
      <c r="S166" s="12"/>
      <c r="T166" s="12"/>
      <c r="U166" s="12"/>
      <c r="V166" s="12"/>
    </row>
    <row r="167" spans="15:22" x14ac:dyDescent="0.25">
      <c r="O167" s="12"/>
      <c r="P167" s="12"/>
      <c r="Q167" s="12"/>
      <c r="R167" s="12"/>
      <c r="S167" s="12"/>
      <c r="T167" s="12"/>
      <c r="U167" s="12"/>
      <c r="V167" s="12"/>
    </row>
    <row r="168" spans="15:22" x14ac:dyDescent="0.25">
      <c r="O168" s="12"/>
      <c r="P168" s="12"/>
      <c r="Q168" s="12"/>
      <c r="R168" s="12"/>
      <c r="S168" s="12"/>
      <c r="T168" s="12"/>
      <c r="U168" s="12"/>
      <c r="V168" s="12"/>
    </row>
    <row r="169" spans="15:22" x14ac:dyDescent="0.25">
      <c r="O169" s="12"/>
      <c r="P169" s="12"/>
      <c r="Q169" s="12"/>
      <c r="R169" s="12"/>
      <c r="S169" s="12"/>
      <c r="T169" s="12"/>
      <c r="U169" s="12"/>
      <c r="V169" s="12"/>
    </row>
    <row r="170" spans="15:22" x14ac:dyDescent="0.25">
      <c r="O170" s="12"/>
      <c r="P170" s="12"/>
      <c r="Q170" s="12"/>
      <c r="R170" s="12"/>
      <c r="S170" s="12"/>
      <c r="T170" s="12"/>
      <c r="U170" s="12"/>
      <c r="V170" s="12"/>
    </row>
    <row r="171" spans="15:22" x14ac:dyDescent="0.25">
      <c r="O171" s="12"/>
      <c r="P171" s="12"/>
      <c r="Q171" s="12"/>
      <c r="R171" s="12"/>
      <c r="S171" s="12"/>
      <c r="T171" s="12"/>
      <c r="U171" s="12"/>
      <c r="V171" s="12"/>
    </row>
    <row r="172" spans="15:22" x14ac:dyDescent="0.25">
      <c r="O172" s="12"/>
      <c r="P172" s="12"/>
      <c r="Q172" s="12"/>
      <c r="R172" s="12"/>
      <c r="S172" s="12"/>
      <c r="T172" s="12"/>
      <c r="U172" s="12"/>
      <c r="V172" s="12"/>
    </row>
    <row r="173" spans="15:22" x14ac:dyDescent="0.25">
      <c r="O173" s="12"/>
      <c r="P173" s="12"/>
      <c r="Q173" s="12"/>
      <c r="R173" s="12"/>
      <c r="S173" s="12"/>
      <c r="T173" s="12"/>
      <c r="U173" s="12"/>
      <c r="V173" s="12"/>
    </row>
    <row r="174" spans="15:22" x14ac:dyDescent="0.25">
      <c r="O174" s="12"/>
      <c r="P174" s="12"/>
      <c r="Q174" s="12"/>
      <c r="R174" s="12"/>
      <c r="S174" s="12"/>
      <c r="T174" s="12"/>
      <c r="U174" s="12"/>
      <c r="V174" s="12"/>
    </row>
    <row r="175" spans="15:22" x14ac:dyDescent="0.25">
      <c r="O175" s="12"/>
      <c r="P175" s="12"/>
      <c r="Q175" s="12"/>
      <c r="R175" s="12"/>
      <c r="S175" s="12"/>
      <c r="T175" s="12"/>
      <c r="U175" s="12"/>
      <c r="V175" s="12"/>
    </row>
    <row r="176" spans="15:22" x14ac:dyDescent="0.25">
      <c r="O176" s="12"/>
      <c r="P176" s="12"/>
      <c r="Q176" s="12"/>
      <c r="R176" s="12"/>
      <c r="S176" s="12"/>
      <c r="T176" s="12"/>
      <c r="U176" s="12"/>
      <c r="V176" s="12"/>
    </row>
    <row r="177" spans="15:22" x14ac:dyDescent="0.25">
      <c r="O177" s="12"/>
      <c r="P177" s="12"/>
      <c r="Q177" s="12"/>
      <c r="R177" s="12"/>
      <c r="S177" s="12"/>
      <c r="T177" s="12"/>
      <c r="U177" s="12"/>
      <c r="V177" s="12"/>
    </row>
    <row r="178" spans="15:22" x14ac:dyDescent="0.25">
      <c r="O178" s="12"/>
      <c r="P178" s="12"/>
      <c r="Q178" s="12"/>
      <c r="R178" s="12"/>
      <c r="S178" s="12"/>
      <c r="T178" s="12"/>
      <c r="U178" s="12"/>
      <c r="V178" s="12"/>
    </row>
    <row r="179" spans="15:22" x14ac:dyDescent="0.25">
      <c r="O179" s="12"/>
      <c r="P179" s="12"/>
      <c r="Q179" s="12"/>
      <c r="R179" s="12"/>
      <c r="S179" s="12"/>
      <c r="T179" s="12"/>
      <c r="U179" s="12"/>
      <c r="V179" s="12"/>
    </row>
    <row r="180" spans="15:22" x14ac:dyDescent="0.25">
      <c r="O180" s="12"/>
      <c r="P180" s="12"/>
      <c r="Q180" s="12"/>
      <c r="R180" s="12"/>
      <c r="S180" s="12"/>
      <c r="T180" s="12"/>
      <c r="U180" s="12"/>
      <c r="V180" s="12"/>
    </row>
    <row r="181" spans="15:22" x14ac:dyDescent="0.25">
      <c r="O181" s="12"/>
      <c r="P181" s="12"/>
      <c r="Q181" s="12"/>
      <c r="R181" s="12"/>
      <c r="S181" s="12"/>
      <c r="T181" s="12"/>
      <c r="U181" s="12"/>
      <c r="V181" s="12"/>
    </row>
    <row r="182" spans="15:22" x14ac:dyDescent="0.25">
      <c r="O182" s="12"/>
      <c r="P182" s="12"/>
      <c r="Q182" s="12"/>
      <c r="R182" s="12"/>
      <c r="S182" s="12"/>
      <c r="T182" s="12"/>
      <c r="U182" s="12"/>
      <c r="V182" s="12"/>
    </row>
    <row r="183" spans="15:22" x14ac:dyDescent="0.25">
      <c r="O183" s="12"/>
      <c r="P183" s="12"/>
      <c r="Q183" s="12"/>
      <c r="R183" s="12"/>
      <c r="S183" s="12"/>
      <c r="T183" s="12"/>
      <c r="U183" s="12"/>
      <c r="V183" s="12"/>
    </row>
    <row r="184" spans="15:22" x14ac:dyDescent="0.25">
      <c r="O184" s="12"/>
      <c r="P184" s="12"/>
      <c r="Q184" s="12"/>
      <c r="R184" s="12"/>
      <c r="S184" s="12"/>
      <c r="T184" s="12"/>
      <c r="U184" s="12"/>
      <c r="V184" s="12"/>
    </row>
    <row r="185" spans="15:22" x14ac:dyDescent="0.25">
      <c r="O185" s="12"/>
      <c r="P185" s="12"/>
      <c r="Q185" s="12"/>
      <c r="R185" s="12"/>
      <c r="S185" s="12"/>
      <c r="T185" s="12"/>
      <c r="U185" s="12"/>
      <c r="V185" s="12"/>
    </row>
    <row r="186" spans="15:22" x14ac:dyDescent="0.25">
      <c r="O186" s="12"/>
      <c r="P186" s="12"/>
      <c r="Q186" s="12"/>
      <c r="R186" s="12"/>
      <c r="S186" s="12"/>
      <c r="T186" s="12"/>
      <c r="U186" s="12"/>
      <c r="V186" s="12"/>
    </row>
    <row r="187" spans="15:22" x14ac:dyDescent="0.25">
      <c r="O187" s="12"/>
      <c r="P187" s="12"/>
      <c r="Q187" s="12"/>
      <c r="R187" s="12"/>
      <c r="S187" s="12"/>
      <c r="T187" s="12"/>
      <c r="U187" s="12"/>
      <c r="V187" s="12"/>
    </row>
    <row r="188" spans="15:22" x14ac:dyDescent="0.25">
      <c r="O188" s="12"/>
      <c r="P188" s="12"/>
      <c r="Q188" s="12"/>
      <c r="R188" s="12"/>
      <c r="S188" s="12"/>
      <c r="T188" s="12"/>
      <c r="U188" s="12"/>
      <c r="V188" s="12"/>
    </row>
    <row r="189" spans="15:22" x14ac:dyDescent="0.25">
      <c r="O189" s="12"/>
      <c r="P189" s="12"/>
      <c r="Q189" s="12"/>
      <c r="R189" s="12"/>
      <c r="S189" s="12"/>
      <c r="T189" s="12"/>
      <c r="U189" s="12"/>
      <c r="V189" s="12"/>
    </row>
    <row r="190" spans="15:22" x14ac:dyDescent="0.25">
      <c r="O190" s="12"/>
      <c r="P190" s="12"/>
      <c r="Q190" s="12"/>
      <c r="R190" s="12"/>
      <c r="S190" s="12"/>
      <c r="T190" s="12"/>
      <c r="U190" s="12"/>
      <c r="V190" s="12"/>
    </row>
    <row r="191" spans="15:22" x14ac:dyDescent="0.25">
      <c r="O191" s="12"/>
      <c r="P191" s="12"/>
      <c r="Q191" s="12"/>
      <c r="R191" s="12"/>
      <c r="S191" s="12"/>
      <c r="T191" s="12"/>
      <c r="U191" s="12"/>
      <c r="V191" s="12"/>
    </row>
    <row r="192" spans="15:22" x14ac:dyDescent="0.25">
      <c r="O192" s="12"/>
      <c r="P192" s="12"/>
      <c r="Q192" s="12"/>
      <c r="R192" s="12"/>
      <c r="S192" s="12"/>
      <c r="T192" s="12"/>
      <c r="U192" s="12"/>
      <c r="V192" s="12"/>
    </row>
    <row r="193" spans="15:22" x14ac:dyDescent="0.25">
      <c r="O193" s="12"/>
      <c r="P193" s="12"/>
      <c r="Q193" s="12"/>
      <c r="R193" s="12"/>
      <c r="S193" s="12"/>
      <c r="T193" s="12"/>
      <c r="U193" s="12"/>
      <c r="V193" s="12"/>
    </row>
    <row r="194" spans="15:22" x14ac:dyDescent="0.25">
      <c r="O194" s="12"/>
      <c r="P194" s="12"/>
      <c r="Q194" s="12"/>
      <c r="R194" s="12"/>
      <c r="S194" s="12"/>
      <c r="T194" s="12"/>
      <c r="U194" s="12"/>
      <c r="V194" s="12"/>
    </row>
    <row r="291" spans="1:21" x14ac:dyDescent="0.25">
      <c r="E291" s="3" t="s">
        <v>2</v>
      </c>
      <c r="F291" s="3" t="s">
        <v>3</v>
      </c>
      <c r="G291" s="3" t="s">
        <v>4</v>
      </c>
      <c r="H291" s="3" t="s">
        <v>5</v>
      </c>
    </row>
    <row r="292" spans="1:21" x14ac:dyDescent="0.25">
      <c r="A292" s="8"/>
      <c r="B292" s="9">
        <f>3.1416*H12/180</f>
        <v>0.57596000000000003</v>
      </c>
      <c r="C292" s="10"/>
      <c r="D292" s="10"/>
      <c r="E292" s="9">
        <f>SIN(B292)</f>
        <v>0.54464016457117026</v>
      </c>
      <c r="F292" s="9">
        <f>COS(B292)</f>
        <v>0.83866983440200626</v>
      </c>
      <c r="G292" s="9">
        <f>I12*E292</f>
        <v>0.5718721727997288</v>
      </c>
      <c r="H292" s="9">
        <f>I12*F292-1</f>
        <v>-0.11939667387789343</v>
      </c>
      <c r="J292" s="4"/>
      <c r="K292" s="4" t="s">
        <v>17</v>
      </c>
      <c r="L292" s="3" t="s">
        <v>18</v>
      </c>
      <c r="M292" s="3"/>
      <c r="N292" s="3"/>
      <c r="O292" s="3"/>
      <c r="P292" s="3"/>
      <c r="Q292" s="3"/>
      <c r="R292" s="3"/>
      <c r="S292" s="3"/>
      <c r="T292" s="3"/>
      <c r="U292" s="3"/>
    </row>
    <row r="293" spans="1:21" x14ac:dyDescent="0.25">
      <c r="A293" s="3">
        <f t="shared" ref="A293:A329" si="0">3.1416*B293/180</f>
        <v>-3.1415999999999995</v>
      </c>
      <c r="B293" s="4">
        <v>-180</v>
      </c>
      <c r="C293" s="4">
        <f>I12</f>
        <v>1.05</v>
      </c>
      <c r="D293" s="3">
        <f t="shared" ref="D293:D329" si="1">SIN(A293)</f>
        <v>7.3464102061994479E-6</v>
      </c>
      <c r="E293" s="3">
        <f t="shared" ref="E293:E329" si="2">COS(A293)</f>
        <v>-0.99999999997301514</v>
      </c>
      <c r="F293" s="3">
        <f t="shared" ref="F293:F329" si="3">C293*D293</f>
        <v>7.7137307165094213E-6</v>
      </c>
      <c r="G293" s="3">
        <f t="shared" ref="G293:G329" si="4">C293*E293-1</f>
        <v>-2.049999999971666</v>
      </c>
      <c r="H293" s="3"/>
      <c r="J293" s="4"/>
      <c r="K293" s="4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x14ac:dyDescent="0.25">
      <c r="A294" s="3">
        <f t="shared" si="0"/>
        <v>-2.9670666666666667</v>
      </c>
      <c r="B294" s="4">
        <v>-170</v>
      </c>
      <c r="C294" s="4">
        <f t="shared" ref="C294:C329" si="5">C293</f>
        <v>1.05</v>
      </c>
      <c r="D294" s="3">
        <f t="shared" si="1"/>
        <v>-0.17364134479445159</v>
      </c>
      <c r="E294" s="3">
        <f t="shared" si="2"/>
        <v>-0.98480895780754063</v>
      </c>
      <c r="F294" s="3">
        <f t="shared" si="3"/>
        <v>-0.18232341203417418</v>
      </c>
      <c r="G294" s="3">
        <f t="shared" si="4"/>
        <v>-2.0340494056979175</v>
      </c>
      <c r="H294" s="22">
        <v>213</v>
      </c>
      <c r="J294" s="4">
        <v>0</v>
      </c>
      <c r="K294" s="4">
        <v>0.31</v>
      </c>
      <c r="L294" s="4">
        <v>0</v>
      </c>
      <c r="M294" s="4">
        <v>-0.31</v>
      </c>
      <c r="N294" s="3">
        <v>0.31</v>
      </c>
      <c r="O294" s="3">
        <v>0.31</v>
      </c>
      <c r="P294" s="3">
        <v>-0.31</v>
      </c>
      <c r="Q294" s="3">
        <v>-0.31</v>
      </c>
      <c r="R294" s="3">
        <v>-0.31</v>
      </c>
      <c r="S294" s="3">
        <v>0.31</v>
      </c>
      <c r="T294" s="3"/>
      <c r="U294" s="3"/>
    </row>
    <row r="295" spans="1:21" x14ac:dyDescent="0.25">
      <c r="A295" s="3">
        <f t="shared" si="0"/>
        <v>-2.7925333333333335</v>
      </c>
      <c r="B295" s="4">
        <v>-160</v>
      </c>
      <c r="C295" s="4">
        <f t="shared" si="5"/>
        <v>1.05</v>
      </c>
      <c r="D295" s="3">
        <f t="shared" si="1"/>
        <v>-0.34201400699174461</v>
      </c>
      <c r="E295" s="3">
        <f t="shared" si="2"/>
        <v>-0.93969485420611454</v>
      </c>
      <c r="F295" s="3">
        <f t="shared" si="3"/>
        <v>-0.35911470734133188</v>
      </c>
      <c r="G295" s="3">
        <f t="shared" si="4"/>
        <v>-1.9866795969164204</v>
      </c>
      <c r="H295" s="22">
        <v>21</v>
      </c>
      <c r="J295" s="4">
        <v>0</v>
      </c>
      <c r="K295" s="4">
        <v>0.2</v>
      </c>
      <c r="L295" s="4">
        <v>0</v>
      </c>
      <c r="M295" s="4">
        <v>0.2</v>
      </c>
      <c r="N295" s="3">
        <v>0.2</v>
      </c>
      <c r="O295" s="3">
        <v>1</v>
      </c>
      <c r="P295" s="3">
        <v>0.2</v>
      </c>
      <c r="Q295" s="3">
        <v>1</v>
      </c>
      <c r="R295" s="3">
        <v>1</v>
      </c>
      <c r="S295" s="3">
        <v>1</v>
      </c>
      <c r="T295" s="3"/>
      <c r="U295" s="3"/>
    </row>
    <row r="296" spans="1:21" x14ac:dyDescent="0.25">
      <c r="A296" s="3">
        <f t="shared" si="0"/>
        <v>-2.6179999999999999</v>
      </c>
      <c r="B296" s="4">
        <v>-150</v>
      </c>
      <c r="C296" s="4">
        <f t="shared" si="5"/>
        <v>1.05</v>
      </c>
      <c r="D296" s="3">
        <f t="shared" si="1"/>
        <v>-0.49999469817574232</v>
      </c>
      <c r="E296" s="3">
        <f t="shared" si="2"/>
        <v>-0.86602846477246254</v>
      </c>
      <c r="F296" s="3">
        <f t="shared" si="3"/>
        <v>-0.52499443308452942</v>
      </c>
      <c r="G296" s="3">
        <f t="shared" si="4"/>
        <v>-1.9093298880110856</v>
      </c>
      <c r="H296" s="3"/>
      <c r="J296" s="4" t="s">
        <v>4</v>
      </c>
      <c r="K296" s="4">
        <v>0</v>
      </c>
      <c r="L296" s="3">
        <f>G292</f>
        <v>0.5718721727997288</v>
      </c>
      <c r="M296" s="3"/>
      <c r="N296" s="3" t="s">
        <v>7</v>
      </c>
      <c r="O296" s="3">
        <v>0</v>
      </c>
      <c r="P296" s="3">
        <v>1</v>
      </c>
      <c r="Q296" s="3"/>
      <c r="R296" s="3" t="s">
        <v>10</v>
      </c>
      <c r="S296" s="3">
        <v>1</v>
      </c>
      <c r="T296" s="3">
        <f>P298</f>
        <v>0.88060332612210657</v>
      </c>
      <c r="U296" s="3"/>
    </row>
    <row r="297" spans="1:21" x14ac:dyDescent="0.25">
      <c r="A297" s="3">
        <f t="shared" si="0"/>
        <v>-2.4434666666666667</v>
      </c>
      <c r="B297" s="4">
        <v>-140</v>
      </c>
      <c r="C297" s="4">
        <f t="shared" si="5"/>
        <v>1.05</v>
      </c>
      <c r="D297" s="3">
        <f t="shared" si="1"/>
        <v>-0.64278323259415637</v>
      </c>
      <c r="E297" s="3">
        <f t="shared" si="2"/>
        <v>-0.76604811591427258</v>
      </c>
      <c r="F297" s="3">
        <f t="shared" si="3"/>
        <v>-0.67492239422386424</v>
      </c>
      <c r="G297" s="3">
        <f t="shared" si="4"/>
        <v>-1.8043505217099862</v>
      </c>
      <c r="H297" s="3"/>
      <c r="J297" s="9">
        <f>H294-180</f>
        <v>33</v>
      </c>
      <c r="K297" s="4">
        <v>0</v>
      </c>
      <c r="L297" s="3">
        <f>H292</f>
        <v>-0.11939667387789343</v>
      </c>
      <c r="M297" s="3"/>
      <c r="N297" s="3"/>
      <c r="O297" s="3">
        <v>0</v>
      </c>
      <c r="P297" s="3">
        <v>0</v>
      </c>
      <c r="Q297" s="3"/>
      <c r="R297" s="3" t="s">
        <v>11</v>
      </c>
      <c r="S297" s="3">
        <v>0</v>
      </c>
      <c r="T297" s="3">
        <f>P299</f>
        <v>0.5718721727997288</v>
      </c>
      <c r="U297" s="3"/>
    </row>
    <row r="298" spans="1:21" x14ac:dyDescent="0.25">
      <c r="A298" s="3">
        <f t="shared" si="0"/>
        <v>-2.2689333333333335</v>
      </c>
      <c r="B298" s="4">
        <v>-130</v>
      </c>
      <c r="C298" s="4">
        <f t="shared" si="5"/>
        <v>1.05</v>
      </c>
      <c r="D298" s="3">
        <f t="shared" si="1"/>
        <v>-0.76604103264381029</v>
      </c>
      <c r="E298" s="3">
        <f t="shared" si="2"/>
        <v>-0.6427916741106755</v>
      </c>
      <c r="F298" s="3">
        <f t="shared" si="3"/>
        <v>-0.80434308427600087</v>
      </c>
      <c r="G298" s="3">
        <f t="shared" si="4"/>
        <v>-1.6749312578162092</v>
      </c>
      <c r="H298" s="3"/>
      <c r="J298" s="9">
        <f>H295/20</f>
        <v>1.05</v>
      </c>
      <c r="K298" s="4"/>
      <c r="L298" s="3"/>
      <c r="M298" s="3"/>
      <c r="N298" s="3" t="s">
        <v>8</v>
      </c>
      <c r="O298" s="3">
        <v>0</v>
      </c>
      <c r="P298" s="3">
        <f>(I12)*COS(B292)</f>
        <v>0.88060332612210657</v>
      </c>
      <c r="Q298" s="3"/>
      <c r="R298" s="3" t="s">
        <v>12</v>
      </c>
      <c r="S298" s="3">
        <v>0</v>
      </c>
      <c r="T298" s="3"/>
      <c r="U298" s="3"/>
    </row>
    <row r="299" spans="1:21" x14ac:dyDescent="0.25">
      <c r="A299" s="3">
        <f t="shared" si="0"/>
        <v>-2.0944000000000003</v>
      </c>
      <c r="B299" s="4">
        <v>-120</v>
      </c>
      <c r="C299" s="4">
        <f t="shared" si="5"/>
        <v>1.05</v>
      </c>
      <c r="D299" s="3">
        <f t="shared" si="1"/>
        <v>-0.86602295497064974</v>
      </c>
      <c r="E299" s="3">
        <f t="shared" si="2"/>
        <v>-0.50000424144591404</v>
      </c>
      <c r="F299" s="3">
        <f t="shared" si="3"/>
        <v>-0.90932410271918229</v>
      </c>
      <c r="G299" s="3">
        <f t="shared" si="4"/>
        <v>-1.5250044535182097</v>
      </c>
      <c r="H299" s="3"/>
      <c r="J299" s="4" t="s">
        <v>6</v>
      </c>
      <c r="K299" s="4">
        <v>-2</v>
      </c>
      <c r="L299" s="3">
        <f>H12</f>
        <v>33</v>
      </c>
      <c r="M299" s="3"/>
      <c r="N299" s="3" t="s">
        <v>9</v>
      </c>
      <c r="O299" s="3">
        <v>0</v>
      </c>
      <c r="P299" s="3">
        <f>(I12)*SIN(B292)</f>
        <v>0.5718721727997288</v>
      </c>
      <c r="Q299" s="3"/>
      <c r="R299" s="3"/>
      <c r="S299" s="3"/>
      <c r="T299" s="3"/>
      <c r="U299" s="3"/>
    </row>
    <row r="300" spans="1:21" x14ac:dyDescent="0.25">
      <c r="A300" s="3">
        <f t="shared" si="0"/>
        <v>-1.9198666666666668</v>
      </c>
      <c r="B300" s="4">
        <v>-110</v>
      </c>
      <c r="C300" s="4">
        <f t="shared" si="5"/>
        <v>1.05</v>
      </c>
      <c r="D300" s="3">
        <f t="shared" si="1"/>
        <v>-0.93969108528627232</v>
      </c>
      <c r="E300" s="3">
        <f t="shared" si="2"/>
        <v>-0.34202436204678133</v>
      </c>
      <c r="F300" s="3">
        <f t="shared" si="3"/>
        <v>-0.98667563955058601</v>
      </c>
      <c r="G300" s="3">
        <f t="shared" si="4"/>
        <v>-1.3591255801491204</v>
      </c>
      <c r="H300" s="3"/>
      <c r="J300" s="4"/>
      <c r="K300" s="4">
        <v>2</v>
      </c>
      <c r="L300" s="3">
        <f>H12</f>
        <v>33</v>
      </c>
      <c r="M300" s="3"/>
      <c r="N300" s="3"/>
      <c r="O300" s="3"/>
      <c r="P300" s="3"/>
      <c r="Q300" s="3"/>
      <c r="R300" s="3"/>
      <c r="S300" s="3"/>
      <c r="T300" s="3"/>
      <c r="U300" s="3"/>
    </row>
    <row r="301" spans="1:21" x14ac:dyDescent="0.25">
      <c r="A301" s="3">
        <f t="shared" si="0"/>
        <v>-1.7453333333333332</v>
      </c>
      <c r="B301" s="4">
        <v>-100</v>
      </c>
      <c r="C301" s="4">
        <f t="shared" si="5"/>
        <v>1.05</v>
      </c>
      <c r="D301" s="3">
        <f t="shared" si="1"/>
        <v>-0.98480704428692556</v>
      </c>
      <c r="E301" s="3">
        <f t="shared" si="2"/>
        <v>-0.17365219699977749</v>
      </c>
      <c r="F301" s="3">
        <f t="shared" si="3"/>
        <v>-1.034047396501272</v>
      </c>
      <c r="G301" s="3">
        <f t="shared" si="4"/>
        <v>-1.1823348068497663</v>
      </c>
      <c r="H301" s="3"/>
      <c r="J301" s="4"/>
      <c r="K301" s="4"/>
      <c r="L301" s="3"/>
      <c r="M301" s="3"/>
      <c r="N301" s="3"/>
      <c r="O301" s="3" t="s">
        <v>14</v>
      </c>
      <c r="P301" s="3">
        <f>P299</f>
        <v>0.5718721727997288</v>
      </c>
      <c r="Q301" s="3">
        <v>0</v>
      </c>
      <c r="R301" s="3">
        <f>-P302</f>
        <v>0.11939667387789343</v>
      </c>
      <c r="S301" s="3" t="s">
        <v>15</v>
      </c>
      <c r="T301" s="3"/>
      <c r="U301" s="3"/>
    </row>
    <row r="302" spans="1:21" x14ac:dyDescent="0.25">
      <c r="A302" s="3">
        <f t="shared" si="0"/>
        <v>-1.5707999999999998</v>
      </c>
      <c r="B302" s="4">
        <v>-90</v>
      </c>
      <c r="C302" s="4">
        <f t="shared" si="5"/>
        <v>1.05</v>
      </c>
      <c r="D302" s="3">
        <f t="shared" si="1"/>
        <v>-0.99999999999325373</v>
      </c>
      <c r="E302" s="3">
        <f t="shared" si="2"/>
        <v>-3.6732051031245039E-6</v>
      </c>
      <c r="F302" s="3">
        <f t="shared" si="3"/>
        <v>-1.0499999999929164</v>
      </c>
      <c r="G302" s="3">
        <f t="shared" si="4"/>
        <v>-1.0000038568653582</v>
      </c>
      <c r="H302" s="3"/>
      <c r="J302" s="4"/>
      <c r="K302" s="4"/>
      <c r="L302" s="3"/>
      <c r="M302" s="3"/>
      <c r="N302" s="3"/>
      <c r="O302" s="3" t="s">
        <v>13</v>
      </c>
      <c r="P302" s="3">
        <f>P298-1</f>
        <v>-0.11939667387789343</v>
      </c>
      <c r="Q302" s="3">
        <v>0</v>
      </c>
      <c r="R302" s="3">
        <f>P301</f>
        <v>0.5718721727997288</v>
      </c>
      <c r="S302" s="3" t="s">
        <v>16</v>
      </c>
      <c r="T302" s="3"/>
      <c r="U302" s="3"/>
    </row>
    <row r="303" spans="1:21" x14ac:dyDescent="0.25">
      <c r="A303" s="3">
        <f t="shared" si="0"/>
        <v>-1.3962666666666668</v>
      </c>
      <c r="B303" s="4">
        <v>-80</v>
      </c>
      <c r="C303" s="4">
        <f t="shared" si="5"/>
        <v>1.05</v>
      </c>
      <c r="D303" s="3">
        <f t="shared" si="1"/>
        <v>-0.98480831998062301</v>
      </c>
      <c r="E303" s="3">
        <f t="shared" si="2"/>
        <v>0.17364496219856979</v>
      </c>
      <c r="F303" s="3">
        <f t="shared" si="3"/>
        <v>-1.0340487359796542</v>
      </c>
      <c r="G303" s="3">
        <f t="shared" si="4"/>
        <v>-0.8176727896915017</v>
      </c>
      <c r="H303" s="3"/>
      <c r="J303" s="4"/>
      <c r="K303" s="4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x14ac:dyDescent="0.25">
      <c r="A304" s="3">
        <f t="shared" si="0"/>
        <v>-1.2217333333333333</v>
      </c>
      <c r="B304" s="4">
        <v>-70</v>
      </c>
      <c r="C304" s="4">
        <f t="shared" si="5"/>
        <v>1.05</v>
      </c>
      <c r="D304" s="3">
        <f t="shared" si="1"/>
        <v>-0.93969359791217921</v>
      </c>
      <c r="E304" s="3">
        <f t="shared" si="2"/>
        <v>0.34201745868137162</v>
      </c>
      <c r="F304" s="3">
        <f t="shared" si="3"/>
        <v>-0.98667827780778816</v>
      </c>
      <c r="G304" s="3">
        <f t="shared" si="4"/>
        <v>-0.64088166838455973</v>
      </c>
      <c r="H304" s="3"/>
      <c r="J304" s="4"/>
      <c r="K304" s="4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x14ac:dyDescent="0.25">
      <c r="A305" s="3">
        <f t="shared" si="0"/>
        <v>-1.0472000000000001</v>
      </c>
      <c r="B305" s="4">
        <v>-60</v>
      </c>
      <c r="C305" s="4">
        <f t="shared" si="5"/>
        <v>1.05</v>
      </c>
      <c r="D305" s="3">
        <f t="shared" si="1"/>
        <v>-0.86602662818354326</v>
      </c>
      <c r="E305" s="3">
        <f t="shared" si="2"/>
        <v>0.49999787927254552</v>
      </c>
      <c r="F305" s="3">
        <f t="shared" si="3"/>
        <v>-0.9093279595927205</v>
      </c>
      <c r="G305" s="3">
        <f t="shared" si="4"/>
        <v>-0.4750022267638272</v>
      </c>
      <c r="H305" s="3"/>
      <c r="J305" s="4"/>
      <c r="K305" s="4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x14ac:dyDescent="0.25">
      <c r="A306" s="3">
        <f t="shared" si="0"/>
        <v>-0.87266666666666659</v>
      </c>
      <c r="B306" s="4">
        <v>-50</v>
      </c>
      <c r="C306" s="4">
        <f t="shared" si="5"/>
        <v>1.05</v>
      </c>
      <c r="D306" s="3">
        <f t="shared" si="1"/>
        <v>-0.76604575483445425</v>
      </c>
      <c r="E306" s="3">
        <f t="shared" si="2"/>
        <v>0.64278604644166881</v>
      </c>
      <c r="F306" s="3">
        <f t="shared" si="3"/>
        <v>-0.80434804257617698</v>
      </c>
      <c r="G306" s="3">
        <f t="shared" si="4"/>
        <v>-0.32507465123624768</v>
      </c>
      <c r="H306" s="3"/>
      <c r="J306" s="4"/>
      <c r="K306" s="4"/>
      <c r="L306" s="3"/>
      <c r="M306" s="3"/>
      <c r="N306" s="3"/>
      <c r="O306" s="3"/>
      <c r="P306" s="3"/>
      <c r="Q306" s="3"/>
      <c r="R306" s="3">
        <f>-(E300)*SIN(C300)</f>
        <v>0.29667987535835494</v>
      </c>
      <c r="S306" s="3"/>
      <c r="T306" s="3"/>
      <c r="U306" s="3"/>
    </row>
    <row r="307" spans="1:21" x14ac:dyDescent="0.25">
      <c r="A307" s="3">
        <f t="shared" si="0"/>
        <v>-0.69813333333333338</v>
      </c>
      <c r="B307" s="4">
        <v>-40</v>
      </c>
      <c r="C307" s="4">
        <f t="shared" si="5"/>
        <v>1.05</v>
      </c>
      <c r="D307" s="3">
        <f t="shared" si="1"/>
        <v>-0.64278886028050852</v>
      </c>
      <c r="E307" s="3">
        <f t="shared" si="2"/>
        <v>0.76604339374430019</v>
      </c>
      <c r="F307" s="3">
        <f t="shared" si="3"/>
        <v>-0.67492830329453402</v>
      </c>
      <c r="G307" s="3">
        <f t="shared" si="4"/>
        <v>-0.1956544365684848</v>
      </c>
      <c r="H307" s="3"/>
    </row>
    <row r="308" spans="1:21" x14ac:dyDescent="0.25">
      <c r="A308" s="3">
        <f t="shared" si="0"/>
        <v>-0.52360000000000007</v>
      </c>
      <c r="B308" s="4">
        <v>-30</v>
      </c>
      <c r="C308" s="4">
        <f t="shared" si="5"/>
        <v>1.05</v>
      </c>
      <c r="D308" s="3">
        <f t="shared" si="1"/>
        <v>-0.50000106036260283</v>
      </c>
      <c r="E308" s="3">
        <f t="shared" si="2"/>
        <v>0.86602479158293888</v>
      </c>
      <c r="F308" s="3">
        <f t="shared" si="3"/>
        <v>-0.52500111338073296</v>
      </c>
      <c r="G308" s="3">
        <f t="shared" si="4"/>
        <v>-9.0673968837914121E-2</v>
      </c>
      <c r="H308" s="3"/>
    </row>
    <row r="309" spans="1:21" x14ac:dyDescent="0.25">
      <c r="A309" s="3">
        <f t="shared" si="0"/>
        <v>-0.34906666666666669</v>
      </c>
      <c r="B309" s="4">
        <v>-20</v>
      </c>
      <c r="C309" s="4">
        <f t="shared" si="5"/>
        <v>1.05</v>
      </c>
      <c r="D309" s="3">
        <f t="shared" si="1"/>
        <v>-0.34202091036638377</v>
      </c>
      <c r="E309" s="3">
        <f t="shared" si="2"/>
        <v>0.93969234160556514</v>
      </c>
      <c r="F309" s="3">
        <f t="shared" si="3"/>
        <v>-0.35912195588470297</v>
      </c>
      <c r="G309" s="3">
        <f t="shared" si="4"/>
        <v>-1.3323041314156514E-2</v>
      </c>
      <c r="H309" s="3"/>
    </row>
    <row r="310" spans="1:21" x14ac:dyDescent="0.25">
      <c r="A310" s="3">
        <f t="shared" si="0"/>
        <v>-0.17453333333333335</v>
      </c>
      <c r="B310" s="4">
        <v>-10</v>
      </c>
      <c r="C310" s="4">
        <f t="shared" si="5"/>
        <v>1.05</v>
      </c>
      <c r="D310" s="3">
        <f t="shared" si="1"/>
        <v>-0.17364857960034524</v>
      </c>
      <c r="E310" s="3">
        <f t="shared" si="2"/>
        <v>0.98480768214041803</v>
      </c>
      <c r="F310" s="3">
        <f t="shared" si="3"/>
        <v>-0.18233100858036252</v>
      </c>
      <c r="G310" s="3">
        <f t="shared" si="4"/>
        <v>3.4048066247438946E-2</v>
      </c>
      <c r="H310" s="3"/>
    </row>
    <row r="311" spans="1:21" x14ac:dyDescent="0.25">
      <c r="A311" s="3">
        <f t="shared" si="0"/>
        <v>0</v>
      </c>
      <c r="B311" s="4">
        <v>0</v>
      </c>
      <c r="C311" s="4">
        <f t="shared" si="5"/>
        <v>1.05</v>
      </c>
      <c r="D311" s="3">
        <f t="shared" si="1"/>
        <v>0</v>
      </c>
      <c r="E311" s="3">
        <f t="shared" si="2"/>
        <v>1</v>
      </c>
      <c r="F311" s="3">
        <f t="shared" si="3"/>
        <v>0</v>
      </c>
      <c r="G311" s="3">
        <f t="shared" si="4"/>
        <v>5.0000000000000044E-2</v>
      </c>
      <c r="H311" s="3"/>
    </row>
    <row r="312" spans="1:21" x14ac:dyDescent="0.25">
      <c r="A312" s="3">
        <f t="shared" si="0"/>
        <v>0.17453333333333335</v>
      </c>
      <c r="B312" s="4">
        <v>10</v>
      </c>
      <c r="C312" s="4">
        <f t="shared" si="5"/>
        <v>1.05</v>
      </c>
      <c r="D312" s="3">
        <f t="shared" si="1"/>
        <v>0.17364857960034524</v>
      </c>
      <c r="E312" s="3">
        <f t="shared" si="2"/>
        <v>0.98480768214041803</v>
      </c>
      <c r="F312" s="3">
        <f t="shared" si="3"/>
        <v>0.18233100858036252</v>
      </c>
      <c r="G312" s="3">
        <f t="shared" si="4"/>
        <v>3.4048066247438946E-2</v>
      </c>
      <c r="H312" s="3"/>
    </row>
    <row r="313" spans="1:21" x14ac:dyDescent="0.25">
      <c r="A313" s="3">
        <f t="shared" si="0"/>
        <v>0.34906666666666669</v>
      </c>
      <c r="B313" s="4">
        <v>20</v>
      </c>
      <c r="C313" s="4">
        <f t="shared" si="5"/>
        <v>1.05</v>
      </c>
      <c r="D313" s="3">
        <f t="shared" si="1"/>
        <v>0.34202091036638377</v>
      </c>
      <c r="E313" s="3">
        <f t="shared" si="2"/>
        <v>0.93969234160556514</v>
      </c>
      <c r="F313" s="3">
        <f t="shared" si="3"/>
        <v>0.35912195588470297</v>
      </c>
      <c r="G313" s="3">
        <f t="shared" si="4"/>
        <v>-1.3323041314156514E-2</v>
      </c>
      <c r="H313" s="3"/>
    </row>
    <row r="314" spans="1:21" x14ac:dyDescent="0.25">
      <c r="A314" s="3">
        <f t="shared" si="0"/>
        <v>0.52360000000000007</v>
      </c>
      <c r="B314" s="4">
        <v>30</v>
      </c>
      <c r="C314" s="4">
        <f t="shared" si="5"/>
        <v>1.05</v>
      </c>
      <c r="D314" s="3">
        <f t="shared" si="1"/>
        <v>0.50000106036260283</v>
      </c>
      <c r="E314" s="3">
        <f t="shared" si="2"/>
        <v>0.86602479158293888</v>
      </c>
      <c r="F314" s="3">
        <f t="shared" si="3"/>
        <v>0.52500111338073296</v>
      </c>
      <c r="G314" s="3">
        <f t="shared" si="4"/>
        <v>-9.0673968837914121E-2</v>
      </c>
      <c r="H314" s="3"/>
    </row>
    <row r="315" spans="1:21" x14ac:dyDescent="0.25">
      <c r="A315" s="3">
        <f t="shared" si="0"/>
        <v>0.69813333333333338</v>
      </c>
      <c r="B315" s="4">
        <v>40</v>
      </c>
      <c r="C315" s="4">
        <f t="shared" si="5"/>
        <v>1.05</v>
      </c>
      <c r="D315" s="3">
        <f t="shared" si="1"/>
        <v>0.64278886028050852</v>
      </c>
      <c r="E315" s="3">
        <f t="shared" si="2"/>
        <v>0.76604339374430019</v>
      </c>
      <c r="F315" s="3">
        <f t="shared" si="3"/>
        <v>0.67492830329453402</v>
      </c>
      <c r="G315" s="3">
        <f t="shared" si="4"/>
        <v>-0.1956544365684848</v>
      </c>
      <c r="H315" s="3"/>
    </row>
    <row r="316" spans="1:21" x14ac:dyDescent="0.25">
      <c r="A316" s="3">
        <f t="shared" si="0"/>
        <v>0.87266666666666659</v>
      </c>
      <c r="B316" s="4">
        <v>50</v>
      </c>
      <c r="C316" s="4">
        <f t="shared" si="5"/>
        <v>1.05</v>
      </c>
      <c r="D316" s="3">
        <f t="shared" si="1"/>
        <v>0.76604575483445425</v>
      </c>
      <c r="E316" s="3">
        <f t="shared" si="2"/>
        <v>0.64278604644166881</v>
      </c>
      <c r="F316" s="3">
        <f t="shared" si="3"/>
        <v>0.80434804257617698</v>
      </c>
      <c r="G316" s="3">
        <f t="shared" si="4"/>
        <v>-0.32507465123624768</v>
      </c>
      <c r="H316" s="3"/>
    </row>
    <row r="317" spans="1:21" x14ac:dyDescent="0.25">
      <c r="A317" s="3">
        <f t="shared" si="0"/>
        <v>1.0472000000000001</v>
      </c>
      <c r="B317" s="4">
        <v>60</v>
      </c>
      <c r="C317" s="4">
        <f t="shared" si="5"/>
        <v>1.05</v>
      </c>
      <c r="D317" s="3">
        <f t="shared" si="1"/>
        <v>0.86602662818354326</v>
      </c>
      <c r="E317" s="3">
        <f t="shared" si="2"/>
        <v>0.49999787927254552</v>
      </c>
      <c r="F317" s="3">
        <f t="shared" si="3"/>
        <v>0.9093279595927205</v>
      </c>
      <c r="G317" s="3">
        <f t="shared" si="4"/>
        <v>-0.4750022267638272</v>
      </c>
      <c r="H317" s="3"/>
    </row>
    <row r="318" spans="1:21" x14ac:dyDescent="0.25">
      <c r="A318" s="3">
        <f t="shared" si="0"/>
        <v>1.2217333333333333</v>
      </c>
      <c r="B318" s="4">
        <v>70</v>
      </c>
      <c r="C318" s="4">
        <f t="shared" si="5"/>
        <v>1.05</v>
      </c>
      <c r="D318" s="3">
        <f t="shared" si="1"/>
        <v>0.93969359791217921</v>
      </c>
      <c r="E318" s="3">
        <f t="shared" si="2"/>
        <v>0.34201745868137162</v>
      </c>
      <c r="F318" s="3">
        <f t="shared" si="3"/>
        <v>0.98667827780778816</v>
      </c>
      <c r="G318" s="3">
        <f t="shared" si="4"/>
        <v>-0.64088166838455973</v>
      </c>
      <c r="H318" s="3"/>
    </row>
    <row r="319" spans="1:21" x14ac:dyDescent="0.25">
      <c r="A319" s="3">
        <f t="shared" si="0"/>
        <v>1.3962666666666668</v>
      </c>
      <c r="B319" s="4">
        <v>80</v>
      </c>
      <c r="C319" s="4">
        <f t="shared" si="5"/>
        <v>1.05</v>
      </c>
      <c r="D319" s="3">
        <f t="shared" si="1"/>
        <v>0.98480831998062301</v>
      </c>
      <c r="E319" s="3">
        <f t="shared" si="2"/>
        <v>0.17364496219856979</v>
      </c>
      <c r="F319" s="3">
        <f t="shared" si="3"/>
        <v>1.0340487359796542</v>
      </c>
      <c r="G319" s="3">
        <f t="shared" si="4"/>
        <v>-0.8176727896915017</v>
      </c>
      <c r="H319" s="3"/>
    </row>
    <row r="320" spans="1:21" x14ac:dyDescent="0.25">
      <c r="A320" s="3">
        <f t="shared" si="0"/>
        <v>1.5707999999999998</v>
      </c>
      <c r="B320" s="4">
        <v>90</v>
      </c>
      <c r="C320" s="4">
        <f t="shared" si="5"/>
        <v>1.05</v>
      </c>
      <c r="D320" s="3">
        <f t="shared" si="1"/>
        <v>0.99999999999325373</v>
      </c>
      <c r="E320" s="3">
        <f t="shared" si="2"/>
        <v>-3.6732051031245039E-6</v>
      </c>
      <c r="F320" s="3">
        <f t="shared" si="3"/>
        <v>1.0499999999929164</v>
      </c>
      <c r="G320" s="3">
        <f t="shared" si="4"/>
        <v>-1.0000038568653582</v>
      </c>
      <c r="H320" s="3"/>
    </row>
    <row r="321" spans="1:8" x14ac:dyDescent="0.25">
      <c r="A321" s="3">
        <f t="shared" si="0"/>
        <v>1.7453333333333332</v>
      </c>
      <c r="B321" s="4">
        <v>100</v>
      </c>
      <c r="C321" s="4">
        <f t="shared" si="5"/>
        <v>1.05</v>
      </c>
      <c r="D321" s="3">
        <f t="shared" si="1"/>
        <v>0.98480704428692556</v>
      </c>
      <c r="E321" s="3">
        <f t="shared" si="2"/>
        <v>-0.17365219699977749</v>
      </c>
      <c r="F321" s="3">
        <f t="shared" si="3"/>
        <v>1.034047396501272</v>
      </c>
      <c r="G321" s="3">
        <f t="shared" si="4"/>
        <v>-1.1823348068497663</v>
      </c>
      <c r="H321" s="3"/>
    </row>
    <row r="322" spans="1:8" x14ac:dyDescent="0.25">
      <c r="A322" s="3">
        <f t="shared" si="0"/>
        <v>1.9198666666666668</v>
      </c>
      <c r="B322" s="4">
        <v>110</v>
      </c>
      <c r="C322" s="4">
        <f t="shared" si="5"/>
        <v>1.05</v>
      </c>
      <c r="D322" s="3">
        <f t="shared" si="1"/>
        <v>0.93969108528627232</v>
      </c>
      <c r="E322" s="3">
        <f t="shared" si="2"/>
        <v>-0.34202436204678133</v>
      </c>
      <c r="F322" s="3">
        <f t="shared" si="3"/>
        <v>0.98667563955058601</v>
      </c>
      <c r="G322" s="3">
        <f t="shared" si="4"/>
        <v>-1.3591255801491204</v>
      </c>
      <c r="H322" s="3"/>
    </row>
    <row r="323" spans="1:8" x14ac:dyDescent="0.25">
      <c r="A323" s="3">
        <f t="shared" si="0"/>
        <v>2.0944000000000003</v>
      </c>
      <c r="B323" s="4">
        <v>120</v>
      </c>
      <c r="C323" s="4">
        <f t="shared" si="5"/>
        <v>1.05</v>
      </c>
      <c r="D323" s="3">
        <f t="shared" si="1"/>
        <v>0.86602295497064974</v>
      </c>
      <c r="E323" s="3">
        <f t="shared" si="2"/>
        <v>-0.50000424144591404</v>
      </c>
      <c r="F323" s="3">
        <f t="shared" si="3"/>
        <v>0.90932410271918229</v>
      </c>
      <c r="G323" s="3">
        <f t="shared" si="4"/>
        <v>-1.5250044535182097</v>
      </c>
      <c r="H323" s="3"/>
    </row>
    <row r="324" spans="1:8" x14ac:dyDescent="0.25">
      <c r="A324" s="3">
        <f t="shared" si="0"/>
        <v>2.2689333333333335</v>
      </c>
      <c r="B324" s="4">
        <v>130</v>
      </c>
      <c r="C324" s="4">
        <f t="shared" si="5"/>
        <v>1.05</v>
      </c>
      <c r="D324" s="3">
        <f t="shared" si="1"/>
        <v>0.76604103264381029</v>
      </c>
      <c r="E324" s="3">
        <f t="shared" si="2"/>
        <v>-0.6427916741106755</v>
      </c>
      <c r="F324" s="3">
        <f t="shared" si="3"/>
        <v>0.80434308427600087</v>
      </c>
      <c r="G324" s="3">
        <f t="shared" si="4"/>
        <v>-1.6749312578162092</v>
      </c>
      <c r="H324" s="3"/>
    </row>
    <row r="325" spans="1:8" x14ac:dyDescent="0.25">
      <c r="A325" s="3">
        <f t="shared" si="0"/>
        <v>2.4434666666666667</v>
      </c>
      <c r="B325" s="4">
        <v>140</v>
      </c>
      <c r="C325" s="4">
        <f t="shared" si="5"/>
        <v>1.05</v>
      </c>
      <c r="D325" s="3">
        <f t="shared" si="1"/>
        <v>0.64278323259415637</v>
      </c>
      <c r="E325" s="3">
        <f t="shared" si="2"/>
        <v>-0.76604811591427258</v>
      </c>
      <c r="F325" s="3">
        <f t="shared" si="3"/>
        <v>0.67492239422386424</v>
      </c>
      <c r="G325" s="3">
        <f t="shared" si="4"/>
        <v>-1.8043505217099862</v>
      </c>
      <c r="H325" s="3"/>
    </row>
    <row r="326" spans="1:8" x14ac:dyDescent="0.25">
      <c r="A326" s="3">
        <f t="shared" si="0"/>
        <v>2.6179999999999999</v>
      </c>
      <c r="B326" s="4">
        <v>150</v>
      </c>
      <c r="C326" s="4">
        <f t="shared" si="5"/>
        <v>1.05</v>
      </c>
      <c r="D326" s="3">
        <f t="shared" si="1"/>
        <v>0.49999469817574232</v>
      </c>
      <c r="E326" s="3">
        <f t="shared" si="2"/>
        <v>-0.86602846477246254</v>
      </c>
      <c r="F326" s="3">
        <f t="shared" si="3"/>
        <v>0.52499443308452942</v>
      </c>
      <c r="G326" s="3">
        <f t="shared" si="4"/>
        <v>-1.9093298880110856</v>
      </c>
      <c r="H326" s="3"/>
    </row>
    <row r="327" spans="1:8" x14ac:dyDescent="0.25">
      <c r="A327" s="3">
        <f t="shared" si="0"/>
        <v>2.7925333333333335</v>
      </c>
      <c r="B327" s="4">
        <v>160</v>
      </c>
      <c r="C327" s="4">
        <f t="shared" si="5"/>
        <v>1.05</v>
      </c>
      <c r="D327" s="3">
        <f t="shared" si="1"/>
        <v>0.34201400699174461</v>
      </c>
      <c r="E327" s="3">
        <f t="shared" si="2"/>
        <v>-0.93969485420611454</v>
      </c>
      <c r="F327" s="3">
        <f t="shared" si="3"/>
        <v>0.35911470734133188</v>
      </c>
      <c r="G327" s="3">
        <f t="shared" si="4"/>
        <v>-1.9866795969164204</v>
      </c>
      <c r="H327" s="3"/>
    </row>
    <row r="328" spans="1:8" x14ac:dyDescent="0.25">
      <c r="A328" s="3">
        <f t="shared" si="0"/>
        <v>2.9670666666666667</v>
      </c>
      <c r="B328" s="4">
        <v>170</v>
      </c>
      <c r="C328" s="4">
        <f t="shared" si="5"/>
        <v>1.05</v>
      </c>
      <c r="D328" s="3">
        <f t="shared" si="1"/>
        <v>0.17364134479445159</v>
      </c>
      <c r="E328" s="3">
        <f t="shared" si="2"/>
        <v>-0.98480895780754063</v>
      </c>
      <c r="F328" s="3">
        <f t="shared" si="3"/>
        <v>0.18232341203417418</v>
      </c>
      <c r="G328" s="3">
        <f t="shared" si="4"/>
        <v>-2.0340494056979175</v>
      </c>
      <c r="H328" s="3"/>
    </row>
    <row r="329" spans="1:8" x14ac:dyDescent="0.25">
      <c r="A329" s="3">
        <f t="shared" si="0"/>
        <v>3.1415999999999995</v>
      </c>
      <c r="B329" s="4">
        <v>180</v>
      </c>
      <c r="C329" s="4">
        <f t="shared" si="5"/>
        <v>1.05</v>
      </c>
      <c r="D329" s="3">
        <f t="shared" si="1"/>
        <v>-7.3464102061994479E-6</v>
      </c>
      <c r="E329" s="3">
        <f t="shared" si="2"/>
        <v>-0.99999999997301514</v>
      </c>
      <c r="F329" s="3">
        <f t="shared" si="3"/>
        <v>-7.7137307165094213E-6</v>
      </c>
      <c r="G329" s="3">
        <f t="shared" si="4"/>
        <v>-2.049999999971666</v>
      </c>
      <c r="H329" s="3"/>
    </row>
  </sheetData>
  <sheetProtection algorithmName="SHA-512" hashValue="esyI9RQBBjUxyMhyP2FkVx/bGyPqQkaGDi84NGoFP0j4jJc5ydCjZSs97pJ3DjGHCHZvD8GdVfeNVbsH/Qogeg==" saltValue="bSEV2N4h0iHBeiK2h+0soA==" spinCount="100000" sheet="1" objects="1" scenarios="1"/>
  <mergeCells count="5">
    <mergeCell ref="O36:U36"/>
    <mergeCell ref="P45:V45"/>
    <mergeCell ref="O46:V46"/>
    <mergeCell ref="P47:V47"/>
    <mergeCell ref="O48:V48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Scroll Bar 2">
              <controlPr defaultSize="0" autoPict="0">
                <anchor moveWithCells="1">
                  <from>
                    <xdr:col>7</xdr:col>
                    <xdr:colOff>76200</xdr:colOff>
                    <xdr:row>9</xdr:row>
                    <xdr:rowOff>9525</xdr:rowOff>
                  </from>
                  <to>
                    <xdr:col>7</xdr:col>
                    <xdr:colOff>790575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Scroll Bar 3">
              <controlPr defaultSize="0" autoPict="0">
                <anchor moveWithCells="1">
                  <from>
                    <xdr:col>8</xdr:col>
                    <xdr:colOff>66675</xdr:colOff>
                    <xdr:row>9</xdr:row>
                    <xdr:rowOff>9525</xdr:rowOff>
                  </from>
                  <to>
                    <xdr:col>8</xdr:col>
                    <xdr:colOff>771525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633F-CF70-2C40-8C09-24ED9BC4A309}">
  <dimension ref="A1:T196"/>
  <sheetViews>
    <sheetView tabSelected="1" topLeftCell="A36" workbookViewId="0">
      <selection activeCell="F50" sqref="F50"/>
    </sheetView>
  </sheetViews>
  <sheetFormatPr baseColWidth="10" defaultColWidth="11" defaultRowHeight="15" x14ac:dyDescent="0.25"/>
  <cols>
    <col min="1" max="16384" width="11" style="1"/>
  </cols>
  <sheetData>
    <row r="1" spans="1:20" x14ac:dyDescent="0.2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1"/>
      <c r="N1" s="11"/>
      <c r="O1" s="11"/>
      <c r="P1" s="11"/>
      <c r="Q1" s="11"/>
      <c r="R1" s="11"/>
      <c r="S1" s="11"/>
      <c r="T1" s="12"/>
    </row>
    <row r="2" spans="1:20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1"/>
      <c r="N2" s="11"/>
      <c r="O2" s="11"/>
      <c r="P2" s="11"/>
      <c r="Q2" s="11"/>
      <c r="R2" s="11"/>
      <c r="S2" s="11"/>
      <c r="T2" s="12"/>
    </row>
    <row r="3" spans="1:20" x14ac:dyDescent="0.25">
      <c r="A3" s="20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1"/>
      <c r="N3" s="11"/>
      <c r="O3" s="11"/>
      <c r="P3" s="11"/>
      <c r="Q3" s="11"/>
      <c r="R3" s="11"/>
      <c r="S3" s="11"/>
      <c r="T3" s="12"/>
    </row>
    <row r="4" spans="1:20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1"/>
      <c r="N4" s="11"/>
      <c r="O4" s="11"/>
      <c r="P4" s="11"/>
      <c r="Q4" s="11"/>
      <c r="R4" s="11"/>
      <c r="S4" s="11"/>
      <c r="T4" s="12"/>
    </row>
    <row r="5" spans="1:20" x14ac:dyDescent="0.25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1"/>
      <c r="N5" s="13">
        <v>75</v>
      </c>
      <c r="O5" s="14"/>
      <c r="P5" s="11"/>
      <c r="Q5" s="11"/>
      <c r="R5" s="11"/>
      <c r="S5" s="11"/>
      <c r="T5" s="12"/>
    </row>
    <row r="6" spans="1:20" x14ac:dyDescent="0.25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1"/>
      <c r="N6" s="11"/>
      <c r="O6" s="11"/>
      <c r="P6" s="11"/>
      <c r="Q6" s="11"/>
      <c r="R6" s="11"/>
      <c r="S6" s="11"/>
      <c r="T6" s="12"/>
    </row>
    <row r="7" spans="1:20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4"/>
      <c r="N7" s="11"/>
      <c r="O7" s="11"/>
      <c r="P7" s="11"/>
      <c r="Q7" s="11"/>
      <c r="R7" s="11"/>
      <c r="S7" s="14"/>
      <c r="T7" s="12"/>
    </row>
    <row r="8" spans="1:20" x14ac:dyDescent="0.25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1"/>
      <c r="N8" s="11"/>
      <c r="O8" s="11"/>
      <c r="P8" s="11"/>
      <c r="Q8" s="11"/>
      <c r="R8" s="11"/>
      <c r="S8" s="11"/>
      <c r="T8" s="12"/>
    </row>
    <row r="9" spans="1:20" x14ac:dyDescent="0.25">
      <c r="A9" s="20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1"/>
      <c r="N9" s="11"/>
      <c r="O9" s="11"/>
      <c r="P9" s="11"/>
      <c r="Q9" s="11"/>
      <c r="R9" s="11"/>
      <c r="S9" s="11"/>
      <c r="T9" s="12"/>
    </row>
    <row r="10" spans="1:20" x14ac:dyDescent="0.25">
      <c r="A10" s="2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1"/>
      <c r="N10" s="11"/>
      <c r="O10" s="11"/>
      <c r="P10" s="11"/>
      <c r="Q10" s="11"/>
      <c r="R10" s="11"/>
      <c r="S10" s="11"/>
      <c r="T10" s="12"/>
    </row>
    <row r="11" spans="1:20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1"/>
      <c r="N11" s="11"/>
      <c r="O11" s="11"/>
      <c r="P11" s="11"/>
      <c r="Q11" s="11"/>
      <c r="R11" s="11"/>
      <c r="S11" s="11"/>
      <c r="T11" s="12"/>
    </row>
    <row r="12" spans="1:20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1"/>
      <c r="N12" s="11"/>
      <c r="O12" s="11"/>
      <c r="P12" s="11"/>
      <c r="Q12" s="11"/>
      <c r="R12" s="11"/>
      <c r="S12" s="11"/>
      <c r="T12" s="12"/>
    </row>
    <row r="13" spans="1:20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1"/>
      <c r="N13" s="11"/>
      <c r="O13" s="11"/>
      <c r="P13" s="11"/>
      <c r="Q13" s="11"/>
      <c r="R13" s="11"/>
      <c r="S13" s="11"/>
      <c r="T13" s="12"/>
    </row>
    <row r="14" spans="1:20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1"/>
      <c r="N14" s="11"/>
      <c r="O14" s="11"/>
      <c r="P14" s="11"/>
      <c r="Q14" s="11"/>
      <c r="R14" s="11"/>
      <c r="S14" s="11"/>
      <c r="T14" s="12"/>
    </row>
    <row r="15" spans="1:20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1"/>
      <c r="N15" s="11"/>
      <c r="O15" s="11"/>
      <c r="P15" s="11"/>
      <c r="Q15" s="11"/>
      <c r="R15" s="11"/>
      <c r="S15" s="11"/>
      <c r="T15" s="12"/>
    </row>
    <row r="16" spans="1:20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1"/>
      <c r="N16" s="11"/>
      <c r="O16" s="11"/>
      <c r="P16" s="11"/>
      <c r="Q16" s="11"/>
      <c r="R16" s="11"/>
      <c r="S16" s="11"/>
      <c r="T16" s="12"/>
    </row>
    <row r="17" spans="1:20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1"/>
      <c r="N17" s="11"/>
      <c r="O17" s="11"/>
      <c r="P17" s="11"/>
      <c r="Q17" s="11"/>
      <c r="R17" s="11"/>
      <c r="S17" s="11"/>
      <c r="T17" s="12"/>
    </row>
    <row r="18" spans="1:20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1"/>
      <c r="N18" s="11"/>
      <c r="O18" s="11"/>
      <c r="P18" s="11"/>
      <c r="Q18" s="11"/>
      <c r="R18" s="11"/>
      <c r="S18" s="11"/>
      <c r="T18" s="12"/>
    </row>
    <row r="19" spans="1:20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1"/>
      <c r="N19" s="11"/>
      <c r="O19" s="11"/>
      <c r="P19" s="11"/>
      <c r="Q19" s="11"/>
      <c r="R19" s="11"/>
      <c r="S19" s="11"/>
      <c r="T19" s="12"/>
    </row>
    <row r="20" spans="1:20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1"/>
      <c r="N20" s="11"/>
      <c r="O20" s="11"/>
      <c r="P20" s="11"/>
      <c r="Q20" s="11"/>
      <c r="R20" s="11"/>
      <c r="S20" s="11"/>
      <c r="T20" s="12"/>
    </row>
    <row r="21" spans="1:20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1"/>
      <c r="N21" s="11"/>
      <c r="O21" s="11"/>
      <c r="P21" s="11"/>
      <c r="Q21" s="11"/>
      <c r="R21" s="11"/>
      <c r="S21" s="11"/>
      <c r="T21" s="15"/>
    </row>
    <row r="22" spans="1:2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1"/>
      <c r="N22" s="11"/>
      <c r="O22" s="11"/>
      <c r="P22" s="11"/>
      <c r="Q22" s="11"/>
      <c r="R22" s="11"/>
      <c r="S22" s="11"/>
      <c r="T22" s="15"/>
    </row>
    <row r="23" spans="1:2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1"/>
      <c r="N23" s="11"/>
      <c r="O23" s="11"/>
      <c r="P23" s="11"/>
      <c r="Q23" s="11"/>
      <c r="R23" s="11"/>
      <c r="S23" s="11"/>
      <c r="T23" s="12"/>
    </row>
    <row r="24" spans="1:2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1"/>
      <c r="N24" s="11"/>
      <c r="O24" s="11"/>
      <c r="P24" s="11"/>
      <c r="Q24" s="11"/>
      <c r="R24" s="11"/>
      <c r="S24" s="11"/>
      <c r="T24" s="12"/>
    </row>
    <row r="25" spans="1:2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1"/>
      <c r="N25" s="11"/>
      <c r="O25" s="11"/>
      <c r="P25" s="11"/>
      <c r="Q25" s="11"/>
      <c r="R25" s="11"/>
      <c r="S25" s="11"/>
      <c r="T25" s="12"/>
    </row>
    <row r="26" spans="1:2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1" t="s">
        <v>19</v>
      </c>
      <c r="N26" s="11"/>
      <c r="O26" s="11"/>
      <c r="P26" s="11"/>
      <c r="Q26" s="11"/>
      <c r="R26" s="11"/>
      <c r="S26" s="11"/>
      <c r="T26" s="12"/>
    </row>
    <row r="27" spans="1:2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1"/>
      <c r="N27" s="11"/>
      <c r="O27" s="11"/>
      <c r="P27" s="11"/>
      <c r="Q27" s="11"/>
      <c r="R27" s="11"/>
      <c r="S27" s="11"/>
      <c r="T27" s="12"/>
    </row>
    <row r="28" spans="1:20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1"/>
      <c r="N28" s="12"/>
      <c r="O28" s="11"/>
      <c r="P28" s="11"/>
      <c r="Q28" s="11"/>
      <c r="R28" s="11"/>
      <c r="S28" s="11"/>
      <c r="T28" s="12"/>
    </row>
    <row r="29" spans="1:20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1"/>
      <c r="N29" s="11"/>
      <c r="O29" s="11"/>
      <c r="P29" s="11"/>
      <c r="Q29" s="11"/>
      <c r="R29" s="11"/>
      <c r="S29" s="11"/>
      <c r="T29" s="12"/>
    </row>
    <row r="30" spans="1:20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1"/>
      <c r="N30" s="11"/>
      <c r="O30" s="11"/>
      <c r="P30" s="11"/>
      <c r="Q30" s="11"/>
      <c r="R30" s="11"/>
      <c r="S30" s="11"/>
      <c r="T30" s="12"/>
    </row>
    <row r="31" spans="1:20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1"/>
      <c r="N31" s="11"/>
      <c r="O31" s="11"/>
      <c r="P31" s="11"/>
      <c r="Q31" s="11"/>
      <c r="R31" s="11"/>
      <c r="S31" s="11"/>
      <c r="T31" s="12"/>
    </row>
    <row r="32" spans="1:20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1"/>
      <c r="N32" s="11"/>
      <c r="O32" s="11"/>
      <c r="P32" s="11"/>
      <c r="Q32" s="11"/>
      <c r="R32" s="11"/>
      <c r="S32" s="11"/>
      <c r="T32" s="12"/>
    </row>
    <row r="33" spans="1:20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1"/>
      <c r="N33" s="11"/>
      <c r="O33" s="11"/>
      <c r="P33" s="11"/>
      <c r="Q33" s="11"/>
      <c r="R33" s="11"/>
      <c r="S33" s="11"/>
      <c r="T33" s="12"/>
    </row>
    <row r="34" spans="1:20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1"/>
      <c r="N34" s="11"/>
      <c r="O34" s="11"/>
      <c r="P34" s="11"/>
      <c r="Q34" s="11"/>
      <c r="R34" s="11"/>
      <c r="S34" s="11"/>
      <c r="T34" s="12"/>
    </row>
    <row r="35" spans="1:20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5"/>
      <c r="N35" s="15"/>
      <c r="O35" s="15"/>
      <c r="P35" s="12"/>
      <c r="Q35" s="12"/>
      <c r="R35" s="12"/>
      <c r="S35" s="12"/>
      <c r="T35" s="12"/>
    </row>
    <row r="36" spans="1:20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23"/>
      <c r="N36" s="23"/>
      <c r="O36" s="23"/>
      <c r="P36" s="23"/>
      <c r="Q36" s="23"/>
      <c r="R36" s="23"/>
      <c r="S36" s="23"/>
      <c r="T36" s="12"/>
    </row>
    <row r="37" spans="1:20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6"/>
      <c r="N37" s="11"/>
      <c r="O37" s="11"/>
      <c r="P37" s="11"/>
      <c r="Q37" s="11"/>
      <c r="R37" s="11"/>
      <c r="S37" s="11"/>
      <c r="T37" s="12"/>
    </row>
    <row r="38" spans="1:20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5"/>
      <c r="N38" s="15"/>
      <c r="O38" s="15"/>
      <c r="P38" s="12"/>
      <c r="Q38" s="12"/>
      <c r="R38" s="12"/>
      <c r="S38" s="12"/>
      <c r="T38" s="12"/>
    </row>
    <row r="39" spans="1:20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5"/>
      <c r="N39" s="15"/>
      <c r="O39" s="15"/>
      <c r="P39" s="12"/>
      <c r="Q39" s="12"/>
      <c r="R39" s="12"/>
      <c r="S39" s="12"/>
      <c r="T39" s="12"/>
    </row>
    <row r="40" spans="1:20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15"/>
      <c r="N40" s="15"/>
      <c r="O40" s="15"/>
      <c r="P40" s="12"/>
      <c r="Q40" s="12"/>
      <c r="R40" s="12"/>
      <c r="S40" s="12"/>
      <c r="T40" s="12"/>
    </row>
    <row r="41" spans="1:20" x14ac:dyDescent="0.25">
      <c r="M41" s="15"/>
      <c r="N41" s="15"/>
      <c r="O41" s="15"/>
      <c r="P41" s="12"/>
      <c r="Q41" s="12"/>
      <c r="R41" s="12"/>
      <c r="S41" s="12"/>
      <c r="T41" s="12"/>
    </row>
    <row r="42" spans="1:20" x14ac:dyDescent="0.25">
      <c r="M42" s="15"/>
      <c r="N42" s="15"/>
      <c r="O42" s="15"/>
      <c r="P42" s="12"/>
      <c r="Q42" s="12"/>
      <c r="R42" s="12"/>
      <c r="S42" s="12"/>
      <c r="T42" s="12"/>
    </row>
    <row r="43" spans="1:20" x14ac:dyDescent="0.25">
      <c r="M43" s="15"/>
      <c r="N43" s="15"/>
      <c r="O43" s="15"/>
      <c r="P43" s="12"/>
      <c r="Q43" s="12"/>
      <c r="R43" s="12"/>
      <c r="S43" s="12"/>
      <c r="T43" s="12"/>
    </row>
    <row r="44" spans="1:20" x14ac:dyDescent="0.25">
      <c r="M44" s="15"/>
      <c r="N44" s="15"/>
      <c r="O44" s="15"/>
      <c r="P44" s="12"/>
      <c r="Q44" s="12"/>
      <c r="R44" s="12"/>
      <c r="S44" s="12"/>
      <c r="T44" s="12"/>
    </row>
    <row r="45" spans="1:20" x14ac:dyDescent="0.25">
      <c r="M45" s="15"/>
      <c r="N45" s="23" t="s">
        <v>20</v>
      </c>
      <c r="O45" s="23"/>
      <c r="P45" s="23"/>
      <c r="Q45" s="23"/>
      <c r="R45" s="23"/>
      <c r="S45" s="23"/>
      <c r="T45" s="23"/>
    </row>
    <row r="46" spans="1:20" x14ac:dyDescent="0.25">
      <c r="M46" s="24" t="s">
        <v>21</v>
      </c>
      <c r="N46" s="24"/>
      <c r="O46" s="24"/>
      <c r="P46" s="24"/>
      <c r="Q46" s="24"/>
      <c r="R46" s="24"/>
      <c r="S46" s="24"/>
      <c r="T46" s="24"/>
    </row>
    <row r="47" spans="1:20" x14ac:dyDescent="0.25">
      <c r="M47" s="15"/>
      <c r="N47" s="15"/>
      <c r="O47" s="15"/>
      <c r="P47" s="12"/>
      <c r="Q47" s="12"/>
      <c r="R47" s="12"/>
      <c r="S47" s="12"/>
      <c r="T47" s="12"/>
    </row>
    <row r="48" spans="1:20" x14ac:dyDescent="0.25">
      <c r="A48" s="1" t="s">
        <v>22</v>
      </c>
      <c r="M48" s="15"/>
      <c r="N48" s="15"/>
      <c r="O48" s="15"/>
      <c r="P48" s="12"/>
      <c r="Q48" s="12"/>
      <c r="R48" s="12"/>
      <c r="S48" s="12"/>
      <c r="T48" s="12"/>
    </row>
    <row r="49" spans="13:20" x14ac:dyDescent="0.25">
      <c r="M49" s="15"/>
      <c r="N49" s="15"/>
      <c r="O49" s="15"/>
      <c r="P49" s="12"/>
      <c r="Q49" s="12"/>
      <c r="R49" s="12"/>
      <c r="S49" s="12"/>
      <c r="T49" s="12"/>
    </row>
    <row r="50" spans="13:20" x14ac:dyDescent="0.25">
      <c r="M50" s="12"/>
      <c r="N50" s="12"/>
      <c r="O50" s="12"/>
      <c r="P50" s="12"/>
      <c r="Q50" s="12"/>
      <c r="R50" s="12"/>
      <c r="S50" s="12"/>
      <c r="T50" s="12"/>
    </row>
    <row r="51" spans="13:20" x14ac:dyDescent="0.25">
      <c r="M51" s="12"/>
      <c r="N51" s="12"/>
      <c r="O51" s="12"/>
      <c r="P51" s="12"/>
      <c r="Q51" s="12"/>
      <c r="R51" s="12"/>
      <c r="S51" s="12"/>
      <c r="T51" s="12"/>
    </row>
    <row r="52" spans="13:20" x14ac:dyDescent="0.25">
      <c r="M52" s="12"/>
      <c r="N52" s="12"/>
      <c r="O52" s="12"/>
      <c r="P52" s="12"/>
      <c r="Q52" s="12"/>
      <c r="R52" s="12"/>
      <c r="S52" s="12"/>
      <c r="T52" s="12"/>
    </row>
    <row r="53" spans="13:20" x14ac:dyDescent="0.25">
      <c r="M53" s="12"/>
      <c r="N53" s="12"/>
      <c r="O53" s="12"/>
      <c r="P53" s="12"/>
      <c r="Q53" s="12"/>
      <c r="R53" s="12"/>
      <c r="S53" s="12"/>
      <c r="T53" s="12"/>
    </row>
    <row r="54" spans="13:20" x14ac:dyDescent="0.25">
      <c r="M54" s="12"/>
      <c r="N54" s="12"/>
      <c r="O54" s="12"/>
      <c r="P54" s="12"/>
      <c r="Q54" s="12"/>
      <c r="R54" s="12"/>
      <c r="S54" s="12"/>
      <c r="T54" s="12"/>
    </row>
    <row r="55" spans="13:20" x14ac:dyDescent="0.25">
      <c r="M55" s="12"/>
      <c r="N55" s="12"/>
      <c r="O55" s="12"/>
      <c r="P55" s="12"/>
      <c r="Q55" s="12"/>
      <c r="R55" s="12"/>
      <c r="S55" s="12"/>
      <c r="T55" s="12"/>
    </row>
    <row r="56" spans="13:20" x14ac:dyDescent="0.25">
      <c r="M56" s="12"/>
      <c r="N56" s="12"/>
      <c r="O56" s="12"/>
      <c r="P56" s="12"/>
      <c r="Q56" s="12"/>
      <c r="R56" s="12"/>
      <c r="S56" s="12"/>
      <c r="T56" s="12"/>
    </row>
    <row r="57" spans="13:20" x14ac:dyDescent="0.25">
      <c r="M57" s="12"/>
      <c r="N57" s="12"/>
      <c r="O57" s="12"/>
      <c r="P57" s="12"/>
      <c r="Q57" s="12"/>
      <c r="R57" s="12"/>
      <c r="S57" s="12"/>
      <c r="T57" s="12"/>
    </row>
    <row r="58" spans="13:20" x14ac:dyDescent="0.25">
      <c r="M58" s="12"/>
      <c r="N58" s="12"/>
      <c r="O58" s="12"/>
      <c r="P58" s="12"/>
      <c r="Q58" s="12"/>
      <c r="R58" s="12"/>
      <c r="S58" s="12"/>
      <c r="T58" s="12"/>
    </row>
    <row r="59" spans="13:20" x14ac:dyDescent="0.25">
      <c r="M59" s="12"/>
      <c r="N59" s="12"/>
      <c r="O59" s="12"/>
      <c r="P59" s="12"/>
      <c r="Q59" s="12"/>
      <c r="R59" s="12"/>
      <c r="S59" s="12"/>
      <c r="T59" s="12"/>
    </row>
    <row r="60" spans="13:20" x14ac:dyDescent="0.25">
      <c r="M60" s="12"/>
      <c r="N60" s="12"/>
      <c r="O60" s="12"/>
      <c r="P60" s="12"/>
      <c r="Q60" s="12"/>
      <c r="R60" s="12"/>
      <c r="S60" s="12"/>
      <c r="T60" s="12"/>
    </row>
    <row r="61" spans="13:20" x14ac:dyDescent="0.25">
      <c r="M61" s="12"/>
      <c r="N61" s="12"/>
      <c r="O61" s="12"/>
      <c r="P61" s="12"/>
      <c r="Q61" s="12"/>
      <c r="R61" s="12"/>
      <c r="S61" s="12"/>
      <c r="T61" s="12"/>
    </row>
    <row r="62" spans="13:20" x14ac:dyDescent="0.25">
      <c r="M62" s="12"/>
      <c r="N62" s="12"/>
      <c r="O62" s="12"/>
      <c r="P62" s="12"/>
      <c r="Q62" s="12"/>
      <c r="R62" s="12"/>
      <c r="S62" s="12"/>
      <c r="T62" s="12"/>
    </row>
    <row r="63" spans="13:20" x14ac:dyDescent="0.25">
      <c r="M63" s="12"/>
      <c r="N63" s="12"/>
      <c r="O63" s="12"/>
      <c r="P63" s="12"/>
      <c r="Q63" s="12"/>
      <c r="R63" s="12"/>
      <c r="S63" s="12"/>
      <c r="T63" s="12"/>
    </row>
    <row r="64" spans="13:20" x14ac:dyDescent="0.25">
      <c r="M64" s="12"/>
      <c r="N64" s="12"/>
      <c r="O64" s="12"/>
      <c r="P64" s="12"/>
      <c r="Q64" s="12"/>
      <c r="R64" s="12"/>
      <c r="S64" s="12"/>
      <c r="T64" s="12"/>
    </row>
    <row r="65" spans="13:20" x14ac:dyDescent="0.25">
      <c r="M65" s="12"/>
      <c r="N65" s="12"/>
      <c r="O65" s="12"/>
      <c r="P65" s="12"/>
      <c r="Q65" s="12"/>
      <c r="R65" s="12"/>
      <c r="S65" s="12"/>
      <c r="T65" s="12"/>
    </row>
    <row r="66" spans="13:20" x14ac:dyDescent="0.25">
      <c r="M66" s="12"/>
      <c r="N66" s="12"/>
      <c r="O66" s="12"/>
      <c r="P66" s="12"/>
      <c r="Q66" s="12"/>
      <c r="R66" s="12"/>
      <c r="S66" s="12"/>
      <c r="T66" s="12"/>
    </row>
    <row r="67" spans="13:20" x14ac:dyDescent="0.25">
      <c r="M67" s="12"/>
      <c r="N67" s="12"/>
      <c r="O67" s="12"/>
      <c r="P67" s="12"/>
      <c r="Q67" s="12"/>
      <c r="R67" s="12"/>
      <c r="S67" s="12"/>
      <c r="T67" s="12"/>
    </row>
    <row r="68" spans="13:20" x14ac:dyDescent="0.25">
      <c r="M68" s="12"/>
      <c r="N68" s="12"/>
      <c r="O68" s="12"/>
      <c r="P68" s="12"/>
      <c r="Q68" s="12"/>
      <c r="R68" s="12"/>
      <c r="S68" s="12"/>
      <c r="T68" s="12"/>
    </row>
    <row r="69" spans="13:20" x14ac:dyDescent="0.25">
      <c r="M69" s="12"/>
      <c r="N69" s="12"/>
      <c r="O69" s="12"/>
      <c r="P69" s="12"/>
      <c r="Q69" s="12"/>
      <c r="R69" s="12"/>
      <c r="S69" s="12"/>
      <c r="T69" s="12"/>
    </row>
    <row r="70" spans="13:20" x14ac:dyDescent="0.25">
      <c r="M70" s="12"/>
      <c r="N70" s="12"/>
      <c r="O70" s="12"/>
      <c r="P70" s="12"/>
      <c r="Q70" s="12"/>
      <c r="R70" s="12"/>
      <c r="S70" s="12"/>
      <c r="T70" s="12"/>
    </row>
    <row r="71" spans="13:20" x14ac:dyDescent="0.25">
      <c r="M71" s="12"/>
      <c r="N71" s="12"/>
      <c r="O71" s="12"/>
      <c r="P71" s="12"/>
      <c r="Q71" s="12"/>
      <c r="R71" s="12"/>
      <c r="S71" s="12"/>
      <c r="T71" s="12"/>
    </row>
    <row r="72" spans="13:20" x14ac:dyDescent="0.25">
      <c r="M72" s="12"/>
      <c r="N72" s="12"/>
      <c r="O72" s="12"/>
      <c r="P72" s="12"/>
      <c r="Q72" s="12"/>
      <c r="R72" s="12"/>
      <c r="S72" s="12"/>
      <c r="T72" s="12"/>
    </row>
    <row r="73" spans="13:20" x14ac:dyDescent="0.25">
      <c r="M73" s="12"/>
      <c r="N73" s="12"/>
      <c r="O73" s="12"/>
      <c r="P73" s="12"/>
      <c r="Q73" s="12"/>
      <c r="R73" s="12"/>
      <c r="S73" s="12"/>
      <c r="T73" s="12"/>
    </row>
    <row r="74" spans="13:20" x14ac:dyDescent="0.25">
      <c r="M74" s="12"/>
      <c r="N74" s="12"/>
      <c r="O74" s="12"/>
      <c r="P74" s="12"/>
      <c r="Q74" s="12"/>
      <c r="R74" s="12"/>
      <c r="S74" s="12"/>
      <c r="T74" s="12"/>
    </row>
    <row r="75" spans="13:20" x14ac:dyDescent="0.25">
      <c r="M75" s="12"/>
      <c r="N75" s="12"/>
      <c r="O75" s="12"/>
      <c r="P75" s="12"/>
      <c r="Q75" s="12"/>
      <c r="R75" s="12"/>
      <c r="S75" s="12"/>
      <c r="T75" s="12"/>
    </row>
    <row r="76" spans="13:20" x14ac:dyDescent="0.25">
      <c r="M76" s="12"/>
      <c r="N76" s="12"/>
      <c r="O76" s="12"/>
      <c r="P76" s="12"/>
      <c r="Q76" s="12"/>
      <c r="R76" s="12"/>
      <c r="S76" s="12"/>
      <c r="T76" s="12"/>
    </row>
    <row r="77" spans="13:20" x14ac:dyDescent="0.25">
      <c r="M77" s="12"/>
      <c r="N77" s="12"/>
      <c r="O77" s="12"/>
      <c r="P77" s="12"/>
      <c r="Q77" s="12"/>
      <c r="R77" s="12"/>
      <c r="S77" s="12"/>
      <c r="T77" s="12"/>
    </row>
    <row r="78" spans="13:20" x14ac:dyDescent="0.25">
      <c r="M78" s="12"/>
      <c r="N78" s="12"/>
      <c r="O78" s="12"/>
      <c r="P78" s="12"/>
      <c r="Q78" s="12"/>
      <c r="R78" s="12"/>
      <c r="S78" s="12"/>
      <c r="T78" s="12"/>
    </row>
    <row r="79" spans="13:20" x14ac:dyDescent="0.25">
      <c r="M79" s="12"/>
      <c r="N79" s="12"/>
      <c r="O79" s="12"/>
      <c r="P79" s="12"/>
      <c r="Q79" s="12"/>
      <c r="R79" s="12"/>
      <c r="S79" s="12"/>
      <c r="T79" s="12"/>
    </row>
    <row r="80" spans="13:20" x14ac:dyDescent="0.25">
      <c r="M80" s="12"/>
      <c r="N80" s="12"/>
      <c r="O80" s="12"/>
      <c r="P80" s="12"/>
      <c r="Q80" s="12"/>
      <c r="R80" s="12"/>
      <c r="S80" s="12"/>
      <c r="T80" s="12"/>
    </row>
    <row r="81" spans="13:20" x14ac:dyDescent="0.25">
      <c r="M81" s="12"/>
      <c r="N81" s="12"/>
      <c r="O81" s="12"/>
      <c r="P81" s="12"/>
      <c r="Q81" s="12"/>
      <c r="R81" s="12"/>
      <c r="S81" s="12"/>
      <c r="T81" s="12"/>
    </row>
    <row r="82" spans="13:20" x14ac:dyDescent="0.25">
      <c r="M82" s="12"/>
      <c r="N82" s="12"/>
      <c r="O82" s="12"/>
      <c r="P82" s="12"/>
      <c r="Q82" s="12"/>
      <c r="R82" s="12"/>
      <c r="S82" s="12"/>
      <c r="T82" s="12"/>
    </row>
    <row r="83" spans="13:20" x14ac:dyDescent="0.25">
      <c r="M83" s="12"/>
      <c r="N83" s="12"/>
      <c r="O83" s="12"/>
      <c r="P83" s="12"/>
      <c r="Q83" s="12"/>
      <c r="R83" s="12"/>
      <c r="S83" s="12"/>
      <c r="T83" s="12"/>
    </row>
    <row r="84" spans="13:20" x14ac:dyDescent="0.25">
      <c r="M84" s="12"/>
      <c r="N84" s="12"/>
      <c r="O84" s="12"/>
      <c r="P84" s="12"/>
      <c r="Q84" s="12"/>
      <c r="R84" s="12"/>
      <c r="S84" s="12"/>
      <c r="T84" s="12"/>
    </row>
    <row r="85" spans="13:20" x14ac:dyDescent="0.25">
      <c r="M85" s="12"/>
      <c r="N85" s="12"/>
      <c r="O85" s="12"/>
      <c r="P85" s="12"/>
      <c r="Q85" s="12"/>
      <c r="R85" s="12"/>
      <c r="S85" s="12"/>
      <c r="T85" s="12"/>
    </row>
    <row r="86" spans="13:20" x14ac:dyDescent="0.25">
      <c r="M86" s="12"/>
      <c r="N86" s="12"/>
      <c r="O86" s="12"/>
      <c r="P86" s="12"/>
      <c r="Q86" s="12"/>
      <c r="R86" s="12"/>
      <c r="S86" s="12"/>
      <c r="T86" s="12"/>
    </row>
    <row r="87" spans="13:20" x14ac:dyDescent="0.25">
      <c r="M87" s="12"/>
      <c r="N87" s="12"/>
      <c r="O87" s="12"/>
      <c r="P87" s="12"/>
      <c r="Q87" s="12"/>
      <c r="R87" s="12"/>
      <c r="S87" s="12"/>
      <c r="T87" s="12"/>
    </row>
    <row r="88" spans="13:20" x14ac:dyDescent="0.25">
      <c r="M88" s="12"/>
      <c r="N88" s="12"/>
      <c r="O88" s="12"/>
      <c r="P88" s="12"/>
      <c r="Q88" s="12"/>
      <c r="R88" s="12"/>
      <c r="S88" s="12"/>
      <c r="T88" s="12"/>
    </row>
    <row r="89" spans="13:20" x14ac:dyDescent="0.25">
      <c r="M89" s="12"/>
      <c r="N89" s="12"/>
      <c r="O89" s="12"/>
      <c r="P89" s="12"/>
      <c r="Q89" s="12"/>
      <c r="R89" s="12"/>
      <c r="S89" s="12"/>
      <c r="T89" s="12"/>
    </row>
    <row r="90" spans="13:20" x14ac:dyDescent="0.25">
      <c r="M90" s="12"/>
      <c r="N90" s="12"/>
      <c r="O90" s="12"/>
      <c r="P90" s="12"/>
      <c r="Q90" s="12"/>
      <c r="R90" s="12"/>
      <c r="S90" s="12"/>
      <c r="T90" s="12"/>
    </row>
    <row r="91" spans="13:20" x14ac:dyDescent="0.25">
      <c r="M91" s="12"/>
      <c r="N91" s="12"/>
      <c r="O91" s="12"/>
      <c r="P91" s="12"/>
      <c r="Q91" s="12"/>
      <c r="R91" s="12"/>
      <c r="S91" s="12"/>
      <c r="T91" s="12"/>
    </row>
    <row r="92" spans="13:20" x14ac:dyDescent="0.25">
      <c r="M92" s="12"/>
      <c r="N92" s="12"/>
      <c r="O92" s="12"/>
      <c r="P92" s="12"/>
      <c r="Q92" s="12"/>
      <c r="R92" s="12"/>
      <c r="S92" s="12"/>
      <c r="T92" s="12"/>
    </row>
    <row r="93" spans="13:20" x14ac:dyDescent="0.25">
      <c r="M93" s="12"/>
      <c r="N93" s="12"/>
      <c r="O93" s="12"/>
      <c r="P93" s="12"/>
      <c r="Q93" s="12"/>
      <c r="R93" s="12"/>
      <c r="S93" s="12"/>
      <c r="T93" s="12"/>
    </row>
    <row r="94" spans="13:20" x14ac:dyDescent="0.25">
      <c r="M94" s="12"/>
      <c r="N94" s="12"/>
      <c r="O94" s="12"/>
      <c r="P94" s="12"/>
      <c r="Q94" s="12"/>
      <c r="R94" s="12"/>
      <c r="S94" s="12"/>
      <c r="T94" s="12"/>
    </row>
    <row r="95" spans="13:20" x14ac:dyDescent="0.25">
      <c r="M95" s="12"/>
      <c r="N95" s="12"/>
      <c r="O95" s="12"/>
      <c r="P95" s="12"/>
      <c r="Q95" s="12"/>
      <c r="R95" s="12"/>
      <c r="S95" s="12"/>
      <c r="T95" s="12"/>
    </row>
    <row r="96" spans="13:20" x14ac:dyDescent="0.25">
      <c r="M96" s="12"/>
      <c r="N96" s="12"/>
      <c r="O96" s="12"/>
      <c r="P96" s="12"/>
      <c r="Q96" s="12"/>
      <c r="R96" s="12"/>
      <c r="S96" s="12"/>
      <c r="T96" s="12"/>
    </row>
    <row r="97" spans="13:20" x14ac:dyDescent="0.25">
      <c r="M97" s="12"/>
      <c r="N97" s="12"/>
      <c r="O97" s="12"/>
      <c r="P97" s="12"/>
      <c r="Q97" s="12"/>
      <c r="R97" s="12"/>
      <c r="S97" s="12"/>
      <c r="T97" s="12"/>
    </row>
    <row r="98" spans="13:20" x14ac:dyDescent="0.25">
      <c r="M98" s="12"/>
      <c r="N98" s="12"/>
      <c r="O98" s="12"/>
      <c r="P98" s="12"/>
      <c r="Q98" s="12"/>
      <c r="R98" s="12"/>
      <c r="S98" s="12"/>
      <c r="T98" s="12"/>
    </row>
    <row r="99" spans="13:20" x14ac:dyDescent="0.25">
      <c r="M99" s="12"/>
      <c r="N99" s="12"/>
      <c r="O99" s="12"/>
      <c r="P99" s="12"/>
      <c r="Q99" s="12"/>
      <c r="R99" s="12"/>
      <c r="S99" s="12"/>
      <c r="T99" s="12"/>
    </row>
    <row r="100" spans="13:20" x14ac:dyDescent="0.25">
      <c r="M100" s="12"/>
      <c r="N100" s="12"/>
      <c r="O100" s="12"/>
      <c r="P100" s="12"/>
      <c r="Q100" s="12"/>
      <c r="R100" s="12"/>
      <c r="S100" s="12"/>
      <c r="T100" s="12"/>
    </row>
    <row r="101" spans="13:20" x14ac:dyDescent="0.25">
      <c r="M101" s="12"/>
      <c r="N101" s="12"/>
      <c r="O101" s="12"/>
      <c r="P101" s="12"/>
      <c r="Q101" s="12"/>
      <c r="R101" s="12"/>
      <c r="S101" s="12"/>
      <c r="T101" s="12"/>
    </row>
    <row r="102" spans="13:20" x14ac:dyDescent="0.25">
      <c r="M102" s="12"/>
      <c r="N102" s="12"/>
      <c r="O102" s="12"/>
      <c r="P102" s="12"/>
      <c r="Q102" s="12"/>
      <c r="R102" s="12"/>
      <c r="S102" s="12"/>
      <c r="T102" s="12"/>
    </row>
    <row r="103" spans="13:20" x14ac:dyDescent="0.25">
      <c r="M103" s="12"/>
      <c r="N103" s="12"/>
      <c r="O103" s="12"/>
      <c r="P103" s="12"/>
      <c r="Q103" s="12"/>
      <c r="R103" s="12"/>
      <c r="S103" s="12"/>
      <c r="T103" s="12"/>
    </row>
    <row r="104" spans="13:20" x14ac:dyDescent="0.25">
      <c r="M104" s="12"/>
      <c r="N104" s="12"/>
      <c r="O104" s="12"/>
      <c r="P104" s="12"/>
      <c r="Q104" s="12"/>
      <c r="R104" s="12"/>
      <c r="S104" s="12"/>
      <c r="T104" s="12"/>
    </row>
    <row r="105" spans="13:20" x14ac:dyDescent="0.25">
      <c r="M105" s="12"/>
      <c r="N105" s="12"/>
      <c r="O105" s="12"/>
      <c r="P105" s="12"/>
      <c r="Q105" s="12"/>
      <c r="R105" s="12"/>
      <c r="S105" s="12"/>
      <c r="T105" s="12"/>
    </row>
    <row r="106" spans="13:20" x14ac:dyDescent="0.25">
      <c r="M106" s="12"/>
      <c r="N106" s="12"/>
      <c r="O106" s="12"/>
      <c r="P106" s="12"/>
      <c r="Q106" s="12"/>
      <c r="R106" s="12"/>
      <c r="S106" s="12"/>
      <c r="T106" s="12"/>
    </row>
    <row r="107" spans="13:20" x14ac:dyDescent="0.25">
      <c r="M107" s="12"/>
      <c r="N107" s="12"/>
      <c r="O107" s="12"/>
      <c r="P107" s="12"/>
      <c r="Q107" s="12"/>
      <c r="R107" s="12"/>
      <c r="S107" s="12"/>
      <c r="T107" s="12"/>
    </row>
    <row r="108" spans="13:20" x14ac:dyDescent="0.25">
      <c r="M108" s="12"/>
      <c r="N108" s="12"/>
      <c r="O108" s="12"/>
      <c r="P108" s="12"/>
      <c r="Q108" s="12"/>
      <c r="R108" s="12"/>
      <c r="S108" s="12"/>
      <c r="T108" s="12"/>
    </row>
    <row r="109" spans="13:20" x14ac:dyDescent="0.25">
      <c r="M109" s="12"/>
      <c r="N109" s="12"/>
      <c r="O109" s="12"/>
      <c r="P109" s="12"/>
      <c r="Q109" s="12"/>
      <c r="R109" s="12"/>
      <c r="S109" s="12"/>
      <c r="T109" s="12"/>
    </row>
    <row r="110" spans="13:20" x14ac:dyDescent="0.25">
      <c r="M110" s="12"/>
      <c r="N110" s="12"/>
      <c r="O110" s="12"/>
      <c r="P110" s="12"/>
      <c r="Q110" s="12"/>
      <c r="R110" s="12"/>
      <c r="S110" s="12"/>
      <c r="T110" s="12"/>
    </row>
    <row r="111" spans="13:20" x14ac:dyDescent="0.25">
      <c r="M111" s="12"/>
      <c r="N111" s="12"/>
      <c r="O111" s="12"/>
      <c r="P111" s="12"/>
      <c r="Q111" s="12"/>
      <c r="R111" s="12"/>
      <c r="S111" s="12"/>
      <c r="T111" s="12"/>
    </row>
    <row r="112" spans="13:20" x14ac:dyDescent="0.25">
      <c r="M112" s="12"/>
      <c r="N112" s="12"/>
      <c r="O112" s="12"/>
      <c r="P112" s="12"/>
      <c r="Q112" s="12"/>
      <c r="R112" s="12"/>
      <c r="S112" s="12"/>
      <c r="T112" s="12"/>
    </row>
    <row r="113" spans="13:20" x14ac:dyDescent="0.25">
      <c r="M113" s="12"/>
      <c r="N113" s="12"/>
      <c r="O113" s="12"/>
      <c r="P113" s="12"/>
      <c r="Q113" s="12"/>
      <c r="R113" s="12"/>
      <c r="S113" s="12"/>
      <c r="T113" s="12"/>
    </row>
    <row r="114" spans="13:20" x14ac:dyDescent="0.25">
      <c r="M114" s="12"/>
      <c r="N114" s="12"/>
      <c r="O114" s="12"/>
      <c r="P114" s="12"/>
      <c r="Q114" s="12"/>
      <c r="R114" s="12"/>
      <c r="S114" s="12"/>
      <c r="T114" s="12"/>
    </row>
    <row r="115" spans="13:20" x14ac:dyDescent="0.25">
      <c r="M115" s="12"/>
      <c r="N115" s="12"/>
      <c r="O115" s="12"/>
      <c r="P115" s="12"/>
      <c r="Q115" s="12"/>
      <c r="R115" s="12"/>
      <c r="S115" s="12"/>
      <c r="T115" s="12"/>
    </row>
    <row r="116" spans="13:20" x14ac:dyDescent="0.25">
      <c r="M116" s="12"/>
      <c r="N116" s="12"/>
      <c r="O116" s="12"/>
      <c r="P116" s="12"/>
      <c r="Q116" s="12"/>
      <c r="R116" s="12"/>
      <c r="S116" s="12"/>
      <c r="T116" s="12"/>
    </row>
    <row r="117" spans="13:20" x14ac:dyDescent="0.25">
      <c r="M117" s="12"/>
      <c r="N117" s="12"/>
      <c r="O117" s="12"/>
      <c r="P117" s="12"/>
      <c r="Q117" s="12"/>
      <c r="R117" s="12"/>
      <c r="S117" s="12"/>
      <c r="T117" s="12"/>
    </row>
    <row r="118" spans="13:20" x14ac:dyDescent="0.25">
      <c r="M118" s="12"/>
      <c r="N118" s="12"/>
      <c r="O118" s="12"/>
      <c r="P118" s="12"/>
      <c r="Q118" s="12"/>
      <c r="R118" s="12"/>
      <c r="S118" s="12"/>
      <c r="T118" s="12"/>
    </row>
    <row r="119" spans="13:20" x14ac:dyDescent="0.25">
      <c r="M119" s="12"/>
      <c r="N119" s="12"/>
      <c r="O119" s="12"/>
      <c r="P119" s="12"/>
      <c r="Q119" s="12"/>
      <c r="R119" s="12"/>
      <c r="S119" s="12"/>
      <c r="T119" s="12"/>
    </row>
    <row r="120" spans="13:20" x14ac:dyDescent="0.25">
      <c r="M120" s="12"/>
      <c r="N120" s="12"/>
      <c r="O120" s="12"/>
      <c r="P120" s="12"/>
      <c r="Q120" s="12"/>
      <c r="R120" s="12"/>
      <c r="S120" s="12"/>
      <c r="T120" s="12"/>
    </row>
    <row r="121" spans="13:20" x14ac:dyDescent="0.25">
      <c r="M121" s="12"/>
      <c r="N121" s="12"/>
      <c r="O121" s="12"/>
      <c r="P121" s="12"/>
      <c r="Q121" s="12"/>
      <c r="R121" s="12"/>
      <c r="S121" s="12"/>
      <c r="T121" s="12"/>
    </row>
    <row r="122" spans="13:20" x14ac:dyDescent="0.25">
      <c r="M122" s="12"/>
      <c r="N122" s="12"/>
      <c r="O122" s="12"/>
      <c r="P122" s="12"/>
      <c r="Q122" s="12"/>
      <c r="R122" s="12"/>
      <c r="S122" s="12"/>
      <c r="T122" s="12"/>
    </row>
    <row r="123" spans="13:20" x14ac:dyDescent="0.25">
      <c r="M123" s="12"/>
      <c r="N123" s="12"/>
      <c r="O123" s="12"/>
      <c r="P123" s="12"/>
      <c r="Q123" s="12"/>
      <c r="R123" s="12"/>
      <c r="S123" s="12"/>
      <c r="T123" s="12"/>
    </row>
    <row r="124" spans="13:20" x14ac:dyDescent="0.25">
      <c r="M124" s="12"/>
      <c r="N124" s="12"/>
      <c r="O124" s="12"/>
      <c r="P124" s="12"/>
      <c r="Q124" s="12"/>
      <c r="R124" s="12"/>
      <c r="S124" s="12"/>
      <c r="T124" s="12"/>
    </row>
    <row r="125" spans="13:20" x14ac:dyDescent="0.25">
      <c r="M125" s="12"/>
      <c r="N125" s="12"/>
      <c r="O125" s="12"/>
      <c r="P125" s="12"/>
      <c r="Q125" s="12"/>
      <c r="R125" s="12"/>
      <c r="S125" s="12"/>
      <c r="T125" s="12"/>
    </row>
    <row r="126" spans="13:20" x14ac:dyDescent="0.25">
      <c r="M126" s="12"/>
      <c r="N126" s="12"/>
      <c r="O126" s="12"/>
      <c r="P126" s="12"/>
      <c r="Q126" s="12"/>
      <c r="R126" s="12"/>
      <c r="S126" s="12"/>
      <c r="T126" s="12"/>
    </row>
    <row r="127" spans="13:20" x14ac:dyDescent="0.25">
      <c r="M127" s="12"/>
      <c r="N127" s="12"/>
      <c r="O127" s="12"/>
      <c r="P127" s="12"/>
      <c r="Q127" s="12"/>
      <c r="R127" s="12"/>
      <c r="S127" s="12"/>
      <c r="T127" s="12"/>
    </row>
    <row r="128" spans="13:20" x14ac:dyDescent="0.25">
      <c r="M128" s="12"/>
      <c r="N128" s="12"/>
      <c r="O128" s="12"/>
      <c r="P128" s="12"/>
      <c r="Q128" s="12"/>
      <c r="R128" s="12"/>
      <c r="S128" s="12"/>
      <c r="T128" s="12"/>
    </row>
    <row r="129" spans="13:20" x14ac:dyDescent="0.25">
      <c r="M129" s="12"/>
      <c r="N129" s="12"/>
      <c r="O129" s="12"/>
      <c r="P129" s="12"/>
      <c r="Q129" s="12"/>
      <c r="R129" s="12"/>
      <c r="S129" s="12"/>
      <c r="T129" s="12"/>
    </row>
    <row r="130" spans="13:20" x14ac:dyDescent="0.25">
      <c r="M130" s="12"/>
      <c r="N130" s="12"/>
      <c r="O130" s="12"/>
      <c r="P130" s="12"/>
      <c r="Q130" s="12"/>
      <c r="R130" s="12"/>
      <c r="S130" s="12"/>
      <c r="T130" s="12"/>
    </row>
    <row r="131" spans="13:20" x14ac:dyDescent="0.25">
      <c r="M131" s="12"/>
      <c r="N131" s="12"/>
      <c r="O131" s="12"/>
      <c r="P131" s="12"/>
      <c r="Q131" s="12"/>
      <c r="R131" s="12"/>
      <c r="S131" s="12"/>
      <c r="T131" s="12"/>
    </row>
    <row r="132" spans="13:20" x14ac:dyDescent="0.25">
      <c r="M132" s="12"/>
      <c r="N132" s="12"/>
      <c r="O132" s="12"/>
      <c r="P132" s="12"/>
      <c r="Q132" s="12"/>
      <c r="R132" s="12"/>
      <c r="S132" s="12"/>
      <c r="T132" s="12"/>
    </row>
    <row r="133" spans="13:20" x14ac:dyDescent="0.25">
      <c r="M133" s="12"/>
      <c r="N133" s="12"/>
      <c r="O133" s="12"/>
      <c r="P133" s="12"/>
      <c r="Q133" s="12"/>
      <c r="R133" s="12"/>
      <c r="S133" s="12"/>
      <c r="T133" s="12"/>
    </row>
    <row r="134" spans="13:20" x14ac:dyDescent="0.25">
      <c r="M134" s="12"/>
      <c r="N134" s="12"/>
      <c r="O134" s="12"/>
      <c r="P134" s="12"/>
      <c r="Q134" s="12"/>
      <c r="R134" s="12"/>
      <c r="S134" s="12"/>
      <c r="T134" s="12"/>
    </row>
    <row r="135" spans="13:20" x14ac:dyDescent="0.25">
      <c r="M135" s="12"/>
      <c r="N135" s="12"/>
      <c r="O135" s="12"/>
      <c r="P135" s="12"/>
      <c r="Q135" s="12"/>
      <c r="R135" s="12"/>
      <c r="S135" s="12"/>
      <c r="T135" s="12"/>
    </row>
    <row r="136" spans="13:20" x14ac:dyDescent="0.25">
      <c r="M136" s="12"/>
      <c r="N136" s="12"/>
      <c r="O136" s="12"/>
      <c r="P136" s="12"/>
      <c r="Q136" s="12"/>
      <c r="R136" s="12"/>
      <c r="S136" s="12"/>
      <c r="T136" s="12"/>
    </row>
    <row r="137" spans="13:20" x14ac:dyDescent="0.25">
      <c r="M137" s="12"/>
      <c r="N137" s="12"/>
      <c r="O137" s="12"/>
      <c r="P137" s="12"/>
      <c r="Q137" s="12"/>
      <c r="R137" s="12"/>
      <c r="S137" s="12"/>
      <c r="T137" s="12"/>
    </row>
    <row r="138" spans="13:20" x14ac:dyDescent="0.25">
      <c r="M138" s="12"/>
      <c r="N138" s="12"/>
      <c r="O138" s="12"/>
      <c r="P138" s="12"/>
      <c r="Q138" s="12"/>
      <c r="R138" s="12"/>
      <c r="S138" s="12"/>
      <c r="T138" s="12"/>
    </row>
    <row r="139" spans="13:20" x14ac:dyDescent="0.25">
      <c r="M139" s="12"/>
      <c r="N139" s="12"/>
      <c r="O139" s="12"/>
      <c r="P139" s="12"/>
      <c r="Q139" s="12"/>
      <c r="R139" s="12"/>
      <c r="S139" s="12"/>
      <c r="T139" s="12"/>
    </row>
    <row r="140" spans="13:20" x14ac:dyDescent="0.25">
      <c r="M140" s="12"/>
      <c r="N140" s="12"/>
      <c r="O140" s="12"/>
      <c r="P140" s="12"/>
      <c r="Q140" s="12"/>
      <c r="R140" s="12"/>
      <c r="S140" s="12"/>
      <c r="T140" s="12"/>
    </row>
    <row r="141" spans="13:20" x14ac:dyDescent="0.25">
      <c r="M141" s="12"/>
      <c r="N141" s="12"/>
      <c r="O141" s="12"/>
      <c r="P141" s="12"/>
      <c r="Q141" s="12"/>
      <c r="R141" s="12"/>
      <c r="S141" s="12"/>
      <c r="T141" s="12"/>
    </row>
    <row r="142" spans="13:20" x14ac:dyDescent="0.25">
      <c r="M142" s="12"/>
      <c r="N142" s="12"/>
      <c r="O142" s="12"/>
      <c r="P142" s="12"/>
      <c r="Q142" s="12"/>
      <c r="R142" s="12"/>
      <c r="S142" s="12"/>
      <c r="T142" s="12"/>
    </row>
    <row r="143" spans="13:20" x14ac:dyDescent="0.25">
      <c r="M143" s="12"/>
      <c r="N143" s="12"/>
      <c r="O143" s="12"/>
      <c r="P143" s="12"/>
      <c r="Q143" s="12"/>
      <c r="R143" s="12"/>
      <c r="S143" s="12"/>
      <c r="T143" s="12"/>
    </row>
    <row r="144" spans="13:20" x14ac:dyDescent="0.25">
      <c r="M144" s="12"/>
      <c r="N144" s="12"/>
      <c r="O144" s="12"/>
      <c r="P144" s="12"/>
      <c r="Q144" s="12"/>
      <c r="R144" s="12"/>
      <c r="S144" s="12"/>
      <c r="T144" s="12"/>
    </row>
    <row r="145" spans="13:20" x14ac:dyDescent="0.25">
      <c r="M145" s="12"/>
      <c r="N145" s="12"/>
      <c r="O145" s="12"/>
      <c r="P145" s="12"/>
      <c r="Q145" s="12"/>
      <c r="R145" s="12"/>
      <c r="S145" s="12"/>
      <c r="T145" s="12"/>
    </row>
    <row r="146" spans="13:20" x14ac:dyDescent="0.25">
      <c r="M146" s="12"/>
      <c r="N146" s="12"/>
      <c r="O146" s="12"/>
      <c r="P146" s="12"/>
      <c r="Q146" s="12"/>
      <c r="R146" s="12"/>
      <c r="S146" s="12"/>
      <c r="T146" s="12"/>
    </row>
    <row r="147" spans="13:20" x14ac:dyDescent="0.25">
      <c r="M147" s="12"/>
      <c r="N147" s="12"/>
      <c r="O147" s="12"/>
      <c r="P147" s="12"/>
      <c r="Q147" s="12"/>
      <c r="R147" s="12"/>
      <c r="S147" s="12"/>
      <c r="T147" s="12"/>
    </row>
    <row r="148" spans="13:20" x14ac:dyDescent="0.25">
      <c r="M148" s="12"/>
      <c r="N148" s="12"/>
      <c r="O148" s="12"/>
      <c r="P148" s="12"/>
      <c r="Q148" s="12"/>
      <c r="R148" s="12"/>
      <c r="S148" s="12"/>
      <c r="T148" s="12"/>
    </row>
    <row r="149" spans="13:20" x14ac:dyDescent="0.25">
      <c r="M149" s="12"/>
      <c r="N149" s="12"/>
      <c r="O149" s="12"/>
      <c r="P149" s="12"/>
      <c r="Q149" s="12"/>
      <c r="R149" s="12"/>
      <c r="S149" s="12"/>
      <c r="T149" s="12"/>
    </row>
    <row r="150" spans="13:20" x14ac:dyDescent="0.25">
      <c r="M150" s="12"/>
      <c r="N150" s="12"/>
      <c r="O150" s="12"/>
      <c r="P150" s="12"/>
      <c r="Q150" s="12"/>
      <c r="R150" s="12"/>
      <c r="S150" s="12"/>
      <c r="T150" s="12"/>
    </row>
    <row r="151" spans="13:20" x14ac:dyDescent="0.25">
      <c r="M151" s="12"/>
      <c r="N151" s="12"/>
      <c r="O151" s="12"/>
      <c r="P151" s="12"/>
      <c r="Q151" s="12"/>
      <c r="R151" s="12"/>
      <c r="S151" s="12"/>
      <c r="T151" s="12"/>
    </row>
    <row r="152" spans="13:20" x14ac:dyDescent="0.25">
      <c r="M152" s="12"/>
      <c r="N152" s="12"/>
      <c r="O152" s="12"/>
      <c r="P152" s="12"/>
      <c r="Q152" s="12"/>
      <c r="R152" s="12"/>
      <c r="S152" s="12"/>
      <c r="T152" s="12"/>
    </row>
    <row r="153" spans="13:20" x14ac:dyDescent="0.25">
      <c r="M153" s="12"/>
      <c r="N153" s="12"/>
      <c r="O153" s="12"/>
      <c r="P153" s="12"/>
      <c r="Q153" s="12"/>
      <c r="R153" s="12"/>
      <c r="S153" s="12"/>
      <c r="T153" s="12"/>
    </row>
    <row r="154" spans="13:20" x14ac:dyDescent="0.25">
      <c r="M154" s="12"/>
      <c r="N154" s="12"/>
      <c r="O154" s="12"/>
      <c r="P154" s="12"/>
      <c r="Q154" s="12"/>
      <c r="R154" s="12"/>
      <c r="S154" s="12"/>
      <c r="T154" s="12"/>
    </row>
    <row r="155" spans="13:20" x14ac:dyDescent="0.25">
      <c r="M155" s="12"/>
      <c r="N155" s="12"/>
      <c r="O155" s="12"/>
      <c r="P155" s="12"/>
      <c r="Q155" s="12"/>
      <c r="R155" s="12"/>
      <c r="S155" s="12"/>
      <c r="T155" s="12"/>
    </row>
    <row r="156" spans="13:20" x14ac:dyDescent="0.25">
      <c r="M156" s="12"/>
      <c r="N156" s="12"/>
      <c r="O156" s="12"/>
      <c r="P156" s="12"/>
      <c r="Q156" s="12"/>
      <c r="R156" s="12"/>
      <c r="S156" s="12"/>
      <c r="T156" s="12"/>
    </row>
    <row r="157" spans="13:20" x14ac:dyDescent="0.25">
      <c r="M157" s="12"/>
      <c r="N157" s="12"/>
      <c r="O157" s="12"/>
      <c r="P157" s="12"/>
      <c r="Q157" s="12"/>
      <c r="R157" s="12"/>
      <c r="S157" s="12"/>
      <c r="T157" s="12"/>
    </row>
    <row r="158" spans="13:20" x14ac:dyDescent="0.25">
      <c r="M158" s="12"/>
      <c r="N158" s="12"/>
      <c r="O158" s="12"/>
      <c r="P158" s="12"/>
      <c r="Q158" s="12"/>
      <c r="R158" s="12"/>
      <c r="S158" s="12"/>
      <c r="T158" s="12"/>
    </row>
    <row r="159" spans="13:20" x14ac:dyDescent="0.25">
      <c r="M159" s="12"/>
      <c r="N159" s="12"/>
      <c r="O159" s="12"/>
      <c r="P159" s="12"/>
      <c r="Q159" s="12"/>
      <c r="R159" s="12"/>
      <c r="S159" s="12"/>
      <c r="T159" s="12"/>
    </row>
    <row r="160" spans="13:20" x14ac:dyDescent="0.25">
      <c r="M160" s="12"/>
      <c r="N160" s="12"/>
      <c r="O160" s="12"/>
      <c r="P160" s="12"/>
      <c r="Q160" s="12"/>
      <c r="R160" s="12"/>
      <c r="S160" s="12"/>
      <c r="T160" s="12"/>
    </row>
    <row r="161" spans="13:20" x14ac:dyDescent="0.25">
      <c r="M161" s="12"/>
      <c r="N161" s="12"/>
      <c r="O161" s="12"/>
      <c r="P161" s="12"/>
      <c r="Q161" s="12"/>
      <c r="R161" s="12"/>
      <c r="S161" s="12"/>
      <c r="T161" s="12"/>
    </row>
    <row r="162" spans="13:20" x14ac:dyDescent="0.25">
      <c r="M162" s="12"/>
      <c r="N162" s="12"/>
      <c r="O162" s="12"/>
      <c r="P162" s="12"/>
      <c r="Q162" s="12"/>
      <c r="R162" s="12"/>
      <c r="S162" s="12"/>
      <c r="T162" s="12"/>
    </row>
    <row r="163" spans="13:20" x14ac:dyDescent="0.25">
      <c r="M163" s="12"/>
      <c r="N163" s="12"/>
      <c r="O163" s="12"/>
      <c r="P163" s="12"/>
      <c r="Q163" s="12"/>
      <c r="R163" s="12"/>
      <c r="S163" s="12"/>
      <c r="T163" s="12"/>
    </row>
    <row r="164" spans="13:20" x14ac:dyDescent="0.25">
      <c r="M164" s="12"/>
      <c r="N164" s="12"/>
      <c r="O164" s="12"/>
      <c r="P164" s="12"/>
      <c r="Q164" s="12"/>
      <c r="R164" s="12"/>
      <c r="S164" s="12"/>
      <c r="T164" s="12"/>
    </row>
    <row r="165" spans="13:20" x14ac:dyDescent="0.25">
      <c r="M165" s="12"/>
      <c r="N165" s="12"/>
      <c r="O165" s="12"/>
      <c r="P165" s="12"/>
      <c r="Q165" s="12"/>
      <c r="R165" s="12"/>
      <c r="S165" s="12"/>
      <c r="T165" s="12"/>
    </row>
    <row r="166" spans="13:20" x14ac:dyDescent="0.25">
      <c r="M166" s="12"/>
      <c r="N166" s="12"/>
      <c r="O166" s="12"/>
      <c r="P166" s="12"/>
      <c r="Q166" s="12"/>
      <c r="R166" s="12"/>
      <c r="S166" s="12"/>
      <c r="T166" s="12"/>
    </row>
    <row r="167" spans="13:20" x14ac:dyDescent="0.25">
      <c r="M167" s="12"/>
      <c r="N167" s="12"/>
      <c r="O167" s="12"/>
      <c r="P167" s="12"/>
      <c r="Q167" s="12"/>
      <c r="R167" s="12"/>
      <c r="S167" s="12"/>
      <c r="T167" s="12"/>
    </row>
    <row r="168" spans="13:20" x14ac:dyDescent="0.25">
      <c r="M168" s="12"/>
      <c r="N168" s="12"/>
      <c r="O168" s="12"/>
      <c r="P168" s="12"/>
      <c r="Q168" s="12"/>
      <c r="R168" s="12"/>
      <c r="S168" s="12"/>
      <c r="T168" s="12"/>
    </row>
    <row r="169" spans="13:20" x14ac:dyDescent="0.25">
      <c r="M169" s="12"/>
      <c r="N169" s="12"/>
      <c r="O169" s="12"/>
      <c r="P169" s="12"/>
      <c r="Q169" s="12"/>
      <c r="R169" s="12"/>
      <c r="S169" s="12"/>
      <c r="T169" s="12"/>
    </row>
    <row r="170" spans="13:20" x14ac:dyDescent="0.25">
      <c r="M170" s="12"/>
      <c r="N170" s="12"/>
      <c r="O170" s="12"/>
      <c r="P170" s="12"/>
      <c r="Q170" s="12"/>
      <c r="R170" s="12"/>
      <c r="S170" s="12"/>
      <c r="T170" s="12"/>
    </row>
    <row r="171" spans="13:20" x14ac:dyDescent="0.25">
      <c r="M171" s="12"/>
      <c r="N171" s="12"/>
      <c r="O171" s="12"/>
      <c r="P171" s="12"/>
      <c r="Q171" s="12"/>
      <c r="R171" s="12"/>
      <c r="S171" s="12"/>
      <c r="T171" s="12"/>
    </row>
    <row r="172" spans="13:20" x14ac:dyDescent="0.25">
      <c r="M172" s="12"/>
      <c r="N172" s="12"/>
      <c r="O172" s="12"/>
      <c r="P172" s="12"/>
      <c r="Q172" s="12"/>
      <c r="R172" s="12"/>
      <c r="S172" s="12"/>
      <c r="T172" s="12"/>
    </row>
    <row r="173" spans="13:20" x14ac:dyDescent="0.25">
      <c r="M173" s="12"/>
      <c r="N173" s="12"/>
      <c r="O173" s="12"/>
      <c r="P173" s="12"/>
      <c r="Q173" s="12"/>
      <c r="R173" s="12"/>
      <c r="S173" s="12"/>
      <c r="T173" s="12"/>
    </row>
    <row r="174" spans="13:20" x14ac:dyDescent="0.25">
      <c r="M174" s="12"/>
      <c r="N174" s="12"/>
      <c r="O174" s="12"/>
      <c r="P174" s="12"/>
      <c r="Q174" s="12"/>
      <c r="R174" s="12"/>
      <c r="S174" s="12"/>
      <c r="T174" s="12"/>
    </row>
    <row r="175" spans="13:20" x14ac:dyDescent="0.25">
      <c r="M175" s="12"/>
      <c r="N175" s="12"/>
      <c r="O175" s="12"/>
      <c r="P175" s="12"/>
      <c r="Q175" s="12"/>
      <c r="R175" s="12"/>
      <c r="S175" s="12"/>
      <c r="T175" s="12"/>
    </row>
    <row r="176" spans="13:20" x14ac:dyDescent="0.25">
      <c r="M176" s="12"/>
      <c r="N176" s="12"/>
      <c r="O176" s="12"/>
      <c r="P176" s="12"/>
      <c r="Q176" s="12"/>
      <c r="R176" s="12"/>
      <c r="S176" s="12"/>
      <c r="T176" s="12"/>
    </row>
    <row r="177" spans="13:20" x14ac:dyDescent="0.25">
      <c r="M177" s="12"/>
      <c r="N177" s="12"/>
      <c r="O177" s="12"/>
      <c r="P177" s="12"/>
      <c r="Q177" s="12"/>
      <c r="R177" s="12"/>
      <c r="S177" s="12"/>
      <c r="T177" s="12"/>
    </row>
    <row r="178" spans="13:20" x14ac:dyDescent="0.25">
      <c r="M178" s="12"/>
      <c r="N178" s="12"/>
      <c r="O178" s="12"/>
      <c r="P178" s="12"/>
      <c r="Q178" s="12"/>
      <c r="R178" s="12"/>
      <c r="S178" s="12"/>
      <c r="T178" s="12"/>
    </row>
    <row r="179" spans="13:20" x14ac:dyDescent="0.25">
      <c r="M179" s="12"/>
      <c r="N179" s="12"/>
      <c r="O179" s="12"/>
      <c r="P179" s="12"/>
      <c r="Q179" s="12"/>
      <c r="R179" s="12"/>
      <c r="S179" s="12"/>
      <c r="T179" s="12"/>
    </row>
    <row r="180" spans="13:20" x14ac:dyDescent="0.25">
      <c r="M180" s="12"/>
      <c r="N180" s="12"/>
      <c r="O180" s="12"/>
      <c r="P180" s="12"/>
      <c r="Q180" s="12"/>
      <c r="R180" s="12"/>
      <c r="S180" s="12"/>
      <c r="T180" s="12"/>
    </row>
    <row r="181" spans="13:20" x14ac:dyDescent="0.25">
      <c r="M181" s="12"/>
      <c r="N181" s="12"/>
      <c r="O181" s="12"/>
      <c r="P181" s="12"/>
      <c r="Q181" s="12"/>
      <c r="R181" s="12"/>
      <c r="S181" s="12"/>
      <c r="T181" s="12"/>
    </row>
    <row r="182" spans="13:20" x14ac:dyDescent="0.25">
      <c r="M182" s="12"/>
      <c r="N182" s="12"/>
      <c r="O182" s="12"/>
      <c r="P182" s="12"/>
      <c r="Q182" s="12"/>
      <c r="R182" s="12"/>
      <c r="S182" s="12"/>
      <c r="T182" s="12"/>
    </row>
    <row r="183" spans="13:20" x14ac:dyDescent="0.25">
      <c r="M183" s="12"/>
      <c r="N183" s="12"/>
      <c r="O183" s="12"/>
      <c r="P183" s="12"/>
      <c r="Q183" s="12"/>
      <c r="R183" s="12"/>
      <c r="S183" s="12"/>
      <c r="T183" s="12"/>
    </row>
    <row r="184" spans="13:20" x14ac:dyDescent="0.25">
      <c r="M184" s="12"/>
      <c r="N184" s="12"/>
      <c r="O184" s="12"/>
      <c r="P184" s="12"/>
      <c r="Q184" s="12"/>
      <c r="R184" s="12"/>
      <c r="S184" s="12"/>
      <c r="T184" s="12"/>
    </row>
    <row r="185" spans="13:20" x14ac:dyDescent="0.25">
      <c r="M185" s="12"/>
      <c r="N185" s="12"/>
      <c r="O185" s="12"/>
      <c r="P185" s="12"/>
      <c r="Q185" s="12"/>
      <c r="R185" s="12"/>
      <c r="S185" s="12"/>
      <c r="T185" s="12"/>
    </row>
    <row r="186" spans="13:20" x14ac:dyDescent="0.25">
      <c r="M186" s="12"/>
      <c r="N186" s="12"/>
      <c r="O186" s="12"/>
      <c r="P186" s="12"/>
      <c r="Q186" s="12"/>
      <c r="R186" s="12"/>
      <c r="S186" s="12"/>
      <c r="T186" s="12"/>
    </row>
    <row r="187" spans="13:20" x14ac:dyDescent="0.25">
      <c r="M187" s="12"/>
      <c r="N187" s="12"/>
      <c r="O187" s="12"/>
      <c r="P187" s="12"/>
      <c r="Q187" s="12"/>
      <c r="R187" s="12"/>
      <c r="S187" s="12"/>
      <c r="T187" s="12"/>
    </row>
    <row r="188" spans="13:20" x14ac:dyDescent="0.25">
      <c r="M188" s="12"/>
      <c r="N188" s="12"/>
      <c r="O188" s="12"/>
      <c r="P188" s="12"/>
      <c r="Q188" s="12"/>
      <c r="R188" s="12"/>
      <c r="S188" s="12"/>
      <c r="T188" s="12"/>
    </row>
    <row r="189" spans="13:20" x14ac:dyDescent="0.25">
      <c r="M189" s="12"/>
      <c r="N189" s="12"/>
      <c r="O189" s="12"/>
      <c r="P189" s="12"/>
      <c r="Q189" s="12"/>
      <c r="R189" s="12"/>
      <c r="S189" s="12"/>
      <c r="T189" s="12"/>
    </row>
    <row r="190" spans="13:20" x14ac:dyDescent="0.25">
      <c r="M190" s="12"/>
      <c r="N190" s="12"/>
      <c r="O190" s="12"/>
      <c r="P190" s="12"/>
      <c r="Q190" s="12"/>
      <c r="R190" s="12"/>
      <c r="S190" s="12"/>
      <c r="T190" s="12"/>
    </row>
    <row r="191" spans="13:20" x14ac:dyDescent="0.25">
      <c r="M191" s="12"/>
      <c r="N191" s="12"/>
      <c r="O191" s="12"/>
      <c r="P191" s="12"/>
      <c r="Q191" s="12"/>
      <c r="R191" s="12"/>
      <c r="S191" s="12"/>
      <c r="T191" s="12"/>
    </row>
    <row r="192" spans="13:20" x14ac:dyDescent="0.25">
      <c r="M192" s="12"/>
      <c r="N192" s="12"/>
      <c r="O192" s="12"/>
      <c r="P192" s="12"/>
      <c r="Q192" s="12"/>
      <c r="R192" s="12"/>
      <c r="S192" s="12"/>
      <c r="T192" s="12"/>
    </row>
    <row r="193" spans="13:20" x14ac:dyDescent="0.25">
      <c r="M193" s="12"/>
      <c r="N193" s="12"/>
      <c r="O193" s="12"/>
      <c r="P193" s="12"/>
      <c r="Q193" s="12"/>
      <c r="R193" s="12"/>
      <c r="S193" s="12"/>
      <c r="T193" s="12"/>
    </row>
    <row r="194" spans="13:20" x14ac:dyDescent="0.25">
      <c r="M194" s="12"/>
      <c r="N194" s="12"/>
      <c r="O194" s="12"/>
      <c r="P194" s="12"/>
      <c r="Q194" s="12"/>
      <c r="R194" s="12"/>
      <c r="S194" s="12"/>
      <c r="T194" s="12"/>
    </row>
    <row r="195" spans="13:20" x14ac:dyDescent="0.25">
      <c r="M195" s="12"/>
      <c r="N195" s="12"/>
      <c r="O195" s="12"/>
      <c r="P195" s="12"/>
      <c r="Q195" s="12"/>
      <c r="R195" s="12"/>
      <c r="S195" s="12"/>
      <c r="T195" s="12"/>
    </row>
    <row r="196" spans="13:20" x14ac:dyDescent="0.25">
      <c r="M196" s="12"/>
      <c r="N196" s="12"/>
      <c r="O196" s="12"/>
      <c r="P196" s="12"/>
      <c r="Q196" s="12"/>
      <c r="R196" s="12"/>
      <c r="S196" s="12"/>
      <c r="T196" s="12"/>
    </row>
  </sheetData>
  <mergeCells count="3">
    <mergeCell ref="M36:S36"/>
    <mergeCell ref="N45:T45"/>
    <mergeCell ref="M46:T46"/>
  </mergeCells>
  <pageMargins left="0.7" right="0.7" top="0.78740157499999996" bottom="0.78740157499999996" header="0.3" footer="0.3"/>
  <pageSetup paperSize="9" orientation="portrait" horizontalDpi="0" verticalDpi="0"/>
  <drawing r:id="rId1"/>
  <legacyDrawing r:id="rId2"/>
  <oleObjects>
    <mc:AlternateContent xmlns:mc="http://schemas.openxmlformats.org/markup-compatibility/2006">
      <mc:Choice Requires="x14">
        <oleObject progId="Word.Document.12" shapeId="2049" r:id="rId3">
          <objectPr defaultSize="0" autoPict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9525</xdr:colOff>
                <xdr:row>45</xdr:row>
                <xdr:rowOff>104775</xdr:rowOff>
              </to>
            </anchor>
          </objectPr>
        </oleObject>
      </mc:Choice>
      <mc:Fallback>
        <oleObject progId="Word.Document.12" shapeId="2049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</vt:lpstr>
      <vt:lpstr>Anleitung</vt:lpstr>
    </vt:vector>
  </TitlesOfParts>
  <Company>tuc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wosch</dc:creator>
  <cp:lastModifiedBy>Philipp Oehler</cp:lastModifiedBy>
  <dcterms:created xsi:type="dcterms:W3CDTF">2009-07-01T15:06:23Z</dcterms:created>
  <dcterms:modified xsi:type="dcterms:W3CDTF">2020-08-30T19:13:28Z</dcterms:modified>
</cp:coreProperties>
</file>