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0"/>
  <workbookPr/>
  <mc:AlternateContent xmlns:mc="http://schemas.openxmlformats.org/markup-compatibility/2006">
    <mc:Choice Requires="x15">
      <x15ac:absPath xmlns:x15ac="http://schemas.microsoft.com/office/spreadsheetml/2010/11/ac" url="/Volumes/ESD-USB/Uni/Arbeit/Excel zur Abgabe/Fehlende Exceltools/"/>
    </mc:Choice>
  </mc:AlternateContent>
  <xr:revisionPtr revIDLastSave="0" documentId="13_ncr:1_{AF9EB38A-2408-A544-9D15-C6E122A81389}" xr6:coauthVersionLast="45" xr6:coauthVersionMax="45" xr10:uidLastSave="{00000000-0000-0000-0000-000000000000}"/>
  <workbookProtection workbookAlgorithmName="SHA-512" workbookHashValue="fzowBXODuJZDvbFu7o8/n0OkJH5DBiy84ciBeiXAHG2VLBx++802UzTg1XXnOxQKe33vmEvRWrXtIfMRwQs94A==" workbookSaltValue="5Z2Tlw1LnWPCUgUHbUHtsQ==" workbookSpinCount="100000" lockStructure="1"/>
  <bookViews>
    <workbookView xWindow="0" yWindow="0" windowWidth="35840" windowHeight="22400" xr2:uid="{00000000-000D-0000-FFFF-FFFF00000000}"/>
  </bookViews>
  <sheets>
    <sheet name="Programm" sheetId="1" r:id="rId1"/>
    <sheet name="Anleitung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" i="1" l="1"/>
  <c r="F3" i="1"/>
  <c r="F201" i="1" s="1"/>
  <c r="F202" i="1" s="1"/>
  <c r="C3" i="1"/>
  <c r="C201" i="1" s="1"/>
  <c r="B201" i="1"/>
  <c r="D201" i="1"/>
  <c r="D202" i="1" s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G201" i="1" l="1"/>
  <c r="F350" i="1" s="1"/>
  <c r="J349" i="1" s="1"/>
  <c r="C202" i="1"/>
  <c r="C203" i="1" s="1"/>
  <c r="C204" i="1" s="1"/>
  <c r="E201" i="1"/>
  <c r="D203" i="1"/>
  <c r="F203" i="1"/>
  <c r="C350" i="1"/>
  <c r="D350" i="1"/>
  <c r="E202" i="1"/>
  <c r="J201" i="1" l="1"/>
  <c r="K201" i="1" s="1"/>
  <c r="H201" i="1"/>
  <c r="I201" i="1" s="1"/>
  <c r="G202" i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E350" i="1"/>
  <c r="I349" i="1" s="1"/>
  <c r="G350" i="1"/>
  <c r="I350" i="1" s="1"/>
  <c r="D204" i="1"/>
  <c r="F204" i="1"/>
  <c r="E203" i="1"/>
  <c r="C205" i="1"/>
  <c r="J203" i="1" l="1"/>
  <c r="K203" i="1" s="1"/>
  <c r="M203" i="1" s="1"/>
  <c r="H350" i="1"/>
  <c r="J350" i="1" s="1"/>
  <c r="H202" i="1"/>
  <c r="I202" i="1" s="1"/>
  <c r="L201" i="1"/>
  <c r="N201" i="1" s="1"/>
  <c r="M201" i="1"/>
  <c r="H203" i="1"/>
  <c r="I203" i="1" s="1"/>
  <c r="J202" i="1"/>
  <c r="K202" i="1" s="1"/>
  <c r="D205" i="1"/>
  <c r="E205" i="1" s="1"/>
  <c r="J204" i="1"/>
  <c r="K204" i="1" s="1"/>
  <c r="E204" i="1"/>
  <c r="F205" i="1"/>
  <c r="H204" i="1"/>
  <c r="C206" i="1"/>
  <c r="L202" i="1" l="1"/>
  <c r="N202" i="1" s="1"/>
  <c r="L203" i="1"/>
  <c r="N203" i="1" s="1"/>
  <c r="O203" i="1" s="1"/>
  <c r="O201" i="1"/>
  <c r="M202" i="1"/>
  <c r="M204" i="1"/>
  <c r="J205" i="1"/>
  <c r="K205" i="1" s="1"/>
  <c r="M205" i="1" s="1"/>
  <c r="D206" i="1"/>
  <c r="E206" i="1" s="1"/>
  <c r="L204" i="1"/>
  <c r="N204" i="1" s="1"/>
  <c r="I204" i="1"/>
  <c r="F206" i="1"/>
  <c r="H205" i="1"/>
  <c r="I205" i="1" s="1"/>
  <c r="C207" i="1"/>
  <c r="O204" i="1" l="1"/>
  <c r="O202" i="1"/>
  <c r="D207" i="1"/>
  <c r="E207" i="1" s="1"/>
  <c r="J206" i="1"/>
  <c r="K206" i="1" s="1"/>
  <c r="M206" i="1" s="1"/>
  <c r="H206" i="1"/>
  <c r="I206" i="1" s="1"/>
  <c r="F207" i="1"/>
  <c r="L205" i="1"/>
  <c r="N205" i="1" s="1"/>
  <c r="O205" i="1" s="1"/>
  <c r="C208" i="1"/>
  <c r="J207" i="1" l="1"/>
  <c r="K207" i="1" s="1"/>
  <c r="M207" i="1" s="1"/>
  <c r="D208" i="1"/>
  <c r="E208" i="1" s="1"/>
  <c r="F208" i="1"/>
  <c r="H207" i="1"/>
  <c r="L206" i="1"/>
  <c r="N206" i="1" s="1"/>
  <c r="O206" i="1" s="1"/>
  <c r="C209" i="1"/>
  <c r="D209" i="1" l="1"/>
  <c r="E209" i="1" s="1"/>
  <c r="J208" i="1"/>
  <c r="K208" i="1" s="1"/>
  <c r="M208" i="1" s="1"/>
  <c r="L207" i="1"/>
  <c r="N207" i="1" s="1"/>
  <c r="O207" i="1" s="1"/>
  <c r="I207" i="1"/>
  <c r="F209" i="1"/>
  <c r="H208" i="1"/>
  <c r="C210" i="1"/>
  <c r="J209" i="1" l="1"/>
  <c r="K209" i="1" s="1"/>
  <c r="M209" i="1" s="1"/>
  <c r="D210" i="1"/>
  <c r="E210" i="1" s="1"/>
  <c r="L208" i="1"/>
  <c r="N208" i="1" s="1"/>
  <c r="O208" i="1" s="1"/>
  <c r="F210" i="1"/>
  <c r="H209" i="1"/>
  <c r="I209" i="1" s="1"/>
  <c r="I208" i="1"/>
  <c r="C211" i="1"/>
  <c r="D211" i="1" l="1"/>
  <c r="E211" i="1" s="1"/>
  <c r="J210" i="1"/>
  <c r="K210" i="1" s="1"/>
  <c r="M210" i="1" s="1"/>
  <c r="H210" i="1"/>
  <c r="I210" i="1" s="1"/>
  <c r="F211" i="1"/>
  <c r="L209" i="1"/>
  <c r="N209" i="1" s="1"/>
  <c r="O209" i="1" s="1"/>
  <c r="C212" i="1"/>
  <c r="J211" i="1" l="1"/>
  <c r="K211" i="1" s="1"/>
  <c r="M211" i="1" s="1"/>
  <c r="D212" i="1"/>
  <c r="E212" i="1" s="1"/>
  <c r="L210" i="1"/>
  <c r="N210" i="1" s="1"/>
  <c r="O210" i="1" s="1"/>
  <c r="F212" i="1"/>
  <c r="H211" i="1"/>
  <c r="I211" i="1" s="1"/>
  <c r="C213" i="1"/>
  <c r="D213" i="1" l="1"/>
  <c r="E213" i="1" s="1"/>
  <c r="J212" i="1"/>
  <c r="K212" i="1" s="1"/>
  <c r="M212" i="1" s="1"/>
  <c r="F213" i="1"/>
  <c r="H212" i="1"/>
  <c r="L211" i="1"/>
  <c r="N211" i="1" s="1"/>
  <c r="O211" i="1" s="1"/>
  <c r="C214" i="1"/>
  <c r="J213" i="1" l="1"/>
  <c r="K213" i="1" s="1"/>
  <c r="M213" i="1" s="1"/>
  <c r="D214" i="1"/>
  <c r="L212" i="1"/>
  <c r="N212" i="1" s="1"/>
  <c r="O212" i="1" s="1"/>
  <c r="I212" i="1"/>
  <c r="F214" i="1"/>
  <c r="H213" i="1"/>
  <c r="I213" i="1" s="1"/>
  <c r="C215" i="1"/>
  <c r="E214" i="1"/>
  <c r="D215" i="1" l="1"/>
  <c r="E215" i="1" s="1"/>
  <c r="J214" i="1"/>
  <c r="K214" i="1" s="1"/>
  <c r="M214" i="1" s="1"/>
  <c r="H214" i="1"/>
  <c r="I214" i="1" s="1"/>
  <c r="F215" i="1"/>
  <c r="L213" i="1"/>
  <c r="N213" i="1" s="1"/>
  <c r="O213" i="1" s="1"/>
  <c r="C216" i="1"/>
  <c r="J215" i="1" l="1"/>
  <c r="K215" i="1" s="1"/>
  <c r="M215" i="1" s="1"/>
  <c r="D216" i="1"/>
  <c r="L214" i="1"/>
  <c r="N214" i="1" s="1"/>
  <c r="O214" i="1" s="1"/>
  <c r="F216" i="1"/>
  <c r="H215" i="1"/>
  <c r="I215" i="1" s="1"/>
  <c r="C217" i="1"/>
  <c r="D217" i="1" l="1"/>
  <c r="E217" i="1" s="1"/>
  <c r="J216" i="1"/>
  <c r="K216" i="1" s="1"/>
  <c r="E216" i="1"/>
  <c r="F217" i="1"/>
  <c r="H216" i="1"/>
  <c r="L215" i="1"/>
  <c r="N215" i="1" s="1"/>
  <c r="O215" i="1" s="1"/>
  <c r="C218" i="1"/>
  <c r="M216" i="1" l="1"/>
  <c r="J217" i="1"/>
  <c r="K217" i="1" s="1"/>
  <c r="M217" i="1" s="1"/>
  <c r="D218" i="1"/>
  <c r="L216" i="1"/>
  <c r="N216" i="1" s="1"/>
  <c r="I216" i="1"/>
  <c r="F218" i="1"/>
  <c r="H217" i="1"/>
  <c r="I217" i="1" s="1"/>
  <c r="C219" i="1"/>
  <c r="O216" i="1" l="1"/>
  <c r="D219" i="1"/>
  <c r="E219" i="1" s="1"/>
  <c r="J218" i="1"/>
  <c r="K218" i="1" s="1"/>
  <c r="E218" i="1"/>
  <c r="H218" i="1"/>
  <c r="F219" i="1"/>
  <c r="L217" i="1"/>
  <c r="N217" i="1" s="1"/>
  <c r="O217" i="1" s="1"/>
  <c r="C220" i="1"/>
  <c r="I218" i="1" l="1"/>
  <c r="M218" i="1"/>
  <c r="J219" i="1"/>
  <c r="K219" i="1" s="1"/>
  <c r="M219" i="1" s="1"/>
  <c r="D220" i="1"/>
  <c r="F220" i="1"/>
  <c r="H219" i="1"/>
  <c r="L218" i="1"/>
  <c r="N218" i="1" s="1"/>
  <c r="C221" i="1"/>
  <c r="O218" i="1" l="1"/>
  <c r="D221" i="1"/>
  <c r="J220" i="1"/>
  <c r="K220" i="1" s="1"/>
  <c r="E220" i="1"/>
  <c r="L219" i="1"/>
  <c r="N219" i="1" s="1"/>
  <c r="O219" i="1" s="1"/>
  <c r="I219" i="1"/>
  <c r="F221" i="1"/>
  <c r="H220" i="1"/>
  <c r="E221" i="1"/>
  <c r="C222" i="1"/>
  <c r="M220" i="1" l="1"/>
  <c r="J221" i="1"/>
  <c r="K221" i="1" s="1"/>
  <c r="M221" i="1" s="1"/>
  <c r="D222" i="1"/>
  <c r="E222" i="1" s="1"/>
  <c r="L220" i="1"/>
  <c r="N220" i="1" s="1"/>
  <c r="F222" i="1"/>
  <c r="H221" i="1"/>
  <c r="I221" i="1" s="1"/>
  <c r="I220" i="1"/>
  <c r="C223" i="1"/>
  <c r="O220" i="1" l="1"/>
  <c r="D223" i="1"/>
  <c r="E223" i="1" s="1"/>
  <c r="J222" i="1"/>
  <c r="K222" i="1" s="1"/>
  <c r="M222" i="1" s="1"/>
  <c r="H222" i="1"/>
  <c r="I222" i="1" s="1"/>
  <c r="F223" i="1"/>
  <c r="L221" i="1"/>
  <c r="N221" i="1" s="1"/>
  <c r="O221" i="1" s="1"/>
  <c r="C224" i="1"/>
  <c r="J223" i="1" l="1"/>
  <c r="K223" i="1" s="1"/>
  <c r="M223" i="1" s="1"/>
  <c r="D224" i="1"/>
  <c r="F224" i="1"/>
  <c r="H223" i="1"/>
  <c r="I223" i="1" s="1"/>
  <c r="L222" i="1"/>
  <c r="N222" i="1" s="1"/>
  <c r="O222" i="1" s="1"/>
  <c r="C225" i="1"/>
  <c r="E224" i="1"/>
  <c r="D225" i="1" l="1"/>
  <c r="E225" i="1" s="1"/>
  <c r="J224" i="1"/>
  <c r="K224" i="1" s="1"/>
  <c r="M224" i="1" s="1"/>
  <c r="L223" i="1"/>
  <c r="N223" i="1" s="1"/>
  <c r="O223" i="1" s="1"/>
  <c r="F225" i="1"/>
  <c r="H224" i="1"/>
  <c r="I224" i="1" s="1"/>
  <c r="C226" i="1"/>
  <c r="J225" i="1" l="1"/>
  <c r="D226" i="1"/>
  <c r="L224" i="1"/>
  <c r="N224" i="1" s="1"/>
  <c r="F226" i="1"/>
  <c r="K225" i="1"/>
  <c r="M225" i="1" s="1"/>
  <c r="H225" i="1"/>
  <c r="I225" i="1" s="1"/>
  <c r="O224" i="1"/>
  <c r="C227" i="1"/>
  <c r="D227" i="1" l="1"/>
  <c r="E227" i="1" s="1"/>
  <c r="J226" i="1"/>
  <c r="K226" i="1" s="1"/>
  <c r="E226" i="1"/>
  <c r="H226" i="1"/>
  <c r="F227" i="1"/>
  <c r="L225" i="1"/>
  <c r="N225" i="1" s="1"/>
  <c r="O225" i="1" s="1"/>
  <c r="C228" i="1"/>
  <c r="I226" i="1" l="1"/>
  <c r="M226" i="1"/>
  <c r="J227" i="1"/>
  <c r="K227" i="1" s="1"/>
  <c r="M227" i="1" s="1"/>
  <c r="D228" i="1"/>
  <c r="E228" i="1" s="1"/>
  <c r="F228" i="1"/>
  <c r="H227" i="1"/>
  <c r="I227" i="1" s="1"/>
  <c r="L226" i="1"/>
  <c r="N226" i="1" s="1"/>
  <c r="C229" i="1"/>
  <c r="O226" i="1" l="1"/>
  <c r="D229" i="1"/>
  <c r="J228" i="1"/>
  <c r="L227" i="1"/>
  <c r="N227" i="1" s="1"/>
  <c r="O227" i="1" s="1"/>
  <c r="F229" i="1"/>
  <c r="H228" i="1"/>
  <c r="I228" i="1" s="1"/>
  <c r="K228" i="1"/>
  <c r="M228" i="1" s="1"/>
  <c r="E229" i="1"/>
  <c r="C230" i="1"/>
  <c r="J229" i="1" l="1"/>
  <c r="K229" i="1" s="1"/>
  <c r="M229" i="1" s="1"/>
  <c r="D230" i="1"/>
  <c r="E230" i="1" s="1"/>
  <c r="L228" i="1"/>
  <c r="N228" i="1" s="1"/>
  <c r="O228" i="1" s="1"/>
  <c r="F230" i="1"/>
  <c r="H229" i="1"/>
  <c r="I229" i="1" s="1"/>
  <c r="C231" i="1"/>
  <c r="D231" i="1" l="1"/>
  <c r="E231" i="1" s="1"/>
  <c r="J230" i="1"/>
  <c r="K230" i="1" s="1"/>
  <c r="M230" i="1" s="1"/>
  <c r="H230" i="1"/>
  <c r="I230" i="1" s="1"/>
  <c r="F231" i="1"/>
  <c r="L229" i="1"/>
  <c r="N229" i="1" s="1"/>
  <c r="O229" i="1" s="1"/>
  <c r="C232" i="1"/>
  <c r="J231" i="1" l="1"/>
  <c r="D232" i="1"/>
  <c r="F232" i="1"/>
  <c r="H231" i="1"/>
  <c r="I231" i="1" s="1"/>
  <c r="K231" i="1"/>
  <c r="M231" i="1" s="1"/>
  <c r="L230" i="1"/>
  <c r="N230" i="1" s="1"/>
  <c r="O230" i="1" s="1"/>
  <c r="C233" i="1"/>
  <c r="E232" i="1"/>
  <c r="D233" i="1" l="1"/>
  <c r="E233" i="1" s="1"/>
  <c r="J232" i="1"/>
  <c r="K232" i="1" s="1"/>
  <c r="M232" i="1" s="1"/>
  <c r="L231" i="1"/>
  <c r="N231" i="1" s="1"/>
  <c r="O231" i="1" s="1"/>
  <c r="F233" i="1"/>
  <c r="H232" i="1"/>
  <c r="I232" i="1" s="1"/>
  <c r="C234" i="1"/>
  <c r="J233" i="1" l="1"/>
  <c r="D234" i="1"/>
  <c r="L232" i="1"/>
  <c r="N232" i="1" s="1"/>
  <c r="O232" i="1" s="1"/>
  <c r="F234" i="1"/>
  <c r="K233" i="1"/>
  <c r="M233" i="1" s="1"/>
  <c r="H233" i="1"/>
  <c r="I233" i="1" s="1"/>
  <c r="C235" i="1"/>
  <c r="D235" i="1" l="1"/>
  <c r="E235" i="1" s="1"/>
  <c r="J234" i="1"/>
  <c r="K234" i="1" s="1"/>
  <c r="E234" i="1"/>
  <c r="H234" i="1"/>
  <c r="F235" i="1"/>
  <c r="L233" i="1"/>
  <c r="N233" i="1" s="1"/>
  <c r="O233" i="1" s="1"/>
  <c r="C236" i="1"/>
  <c r="I234" i="1" l="1"/>
  <c r="M234" i="1"/>
  <c r="J235" i="1"/>
  <c r="K235" i="1" s="1"/>
  <c r="M235" i="1" s="1"/>
  <c r="D236" i="1"/>
  <c r="E236" i="1" s="1"/>
  <c r="F236" i="1"/>
  <c r="H235" i="1"/>
  <c r="L234" i="1"/>
  <c r="N234" i="1" s="1"/>
  <c r="C237" i="1"/>
  <c r="O234" i="1" l="1"/>
  <c r="D237" i="1"/>
  <c r="J236" i="1"/>
  <c r="K236" i="1" s="1"/>
  <c r="M236" i="1" s="1"/>
  <c r="L235" i="1"/>
  <c r="N235" i="1" s="1"/>
  <c r="O235" i="1" s="1"/>
  <c r="I235" i="1"/>
  <c r="F237" i="1"/>
  <c r="H236" i="1"/>
  <c r="E237" i="1"/>
  <c r="C238" i="1"/>
  <c r="J237" i="1" l="1"/>
  <c r="D238" i="1"/>
  <c r="E238" i="1" s="1"/>
  <c r="L236" i="1"/>
  <c r="N236" i="1" s="1"/>
  <c r="O236" i="1" s="1"/>
  <c r="F238" i="1"/>
  <c r="K237" i="1"/>
  <c r="M237" i="1" s="1"/>
  <c r="H237" i="1"/>
  <c r="I237" i="1" s="1"/>
  <c r="I236" i="1"/>
  <c r="C239" i="1"/>
  <c r="D239" i="1" l="1"/>
  <c r="J238" i="1"/>
  <c r="K238" i="1" s="1"/>
  <c r="M238" i="1" s="1"/>
  <c r="H238" i="1"/>
  <c r="I238" i="1" s="1"/>
  <c r="F239" i="1"/>
  <c r="L237" i="1"/>
  <c r="N237" i="1" s="1"/>
  <c r="O237" i="1" s="1"/>
  <c r="C240" i="1"/>
  <c r="E239" i="1"/>
  <c r="J239" i="1" l="1"/>
  <c r="K239" i="1" s="1"/>
  <c r="M239" i="1" s="1"/>
  <c r="D240" i="1"/>
  <c r="F240" i="1"/>
  <c r="H239" i="1"/>
  <c r="L238" i="1"/>
  <c r="N238" i="1" s="1"/>
  <c r="O238" i="1" s="1"/>
  <c r="C241" i="1"/>
  <c r="D241" i="1" l="1"/>
  <c r="E241" i="1" s="1"/>
  <c r="J240" i="1"/>
  <c r="K240" i="1" s="1"/>
  <c r="E240" i="1"/>
  <c r="L239" i="1"/>
  <c r="N239" i="1" s="1"/>
  <c r="O239" i="1" s="1"/>
  <c r="I239" i="1"/>
  <c r="F241" i="1"/>
  <c r="H240" i="1"/>
  <c r="C242" i="1"/>
  <c r="M240" i="1" l="1"/>
  <c r="J241" i="1"/>
  <c r="K241" i="1" s="1"/>
  <c r="M241" i="1" s="1"/>
  <c r="D242" i="1"/>
  <c r="E242" i="1" s="1"/>
  <c r="L240" i="1"/>
  <c r="N240" i="1" s="1"/>
  <c r="F242" i="1"/>
  <c r="H241" i="1"/>
  <c r="I241" i="1" s="1"/>
  <c r="I240" i="1"/>
  <c r="C243" i="1"/>
  <c r="O240" i="1" l="1"/>
  <c r="D243" i="1"/>
  <c r="E243" i="1" s="1"/>
  <c r="J242" i="1"/>
  <c r="K242" i="1" s="1"/>
  <c r="M242" i="1" s="1"/>
  <c r="H242" i="1"/>
  <c r="I242" i="1" s="1"/>
  <c r="F243" i="1"/>
  <c r="L241" i="1"/>
  <c r="N241" i="1" s="1"/>
  <c r="O241" i="1" s="1"/>
  <c r="C244" i="1"/>
  <c r="J243" i="1" l="1"/>
  <c r="D244" i="1"/>
  <c r="F244" i="1"/>
  <c r="H243" i="1"/>
  <c r="K243" i="1"/>
  <c r="M243" i="1" s="1"/>
  <c r="L242" i="1"/>
  <c r="N242" i="1" s="1"/>
  <c r="O242" i="1" s="1"/>
  <c r="C245" i="1"/>
  <c r="E244" i="1"/>
  <c r="L243" i="1" l="1"/>
  <c r="N243" i="1" s="1"/>
  <c r="O243" i="1" s="1"/>
  <c r="D245" i="1"/>
  <c r="E245" i="1" s="1"/>
  <c r="J244" i="1"/>
  <c r="K244" i="1" s="1"/>
  <c r="M244" i="1" s="1"/>
  <c r="I243" i="1"/>
  <c r="F245" i="1"/>
  <c r="H244" i="1"/>
  <c r="I244" i="1" s="1"/>
  <c r="C246" i="1"/>
  <c r="J245" i="1" l="1"/>
  <c r="K245" i="1" s="1"/>
  <c r="M245" i="1" s="1"/>
  <c r="D246" i="1"/>
  <c r="E246" i="1" s="1"/>
  <c r="F246" i="1"/>
  <c r="H245" i="1"/>
  <c r="L244" i="1"/>
  <c r="N244" i="1" s="1"/>
  <c r="O244" i="1" s="1"/>
  <c r="C247" i="1"/>
  <c r="L245" i="1" l="1"/>
  <c r="N245" i="1" s="1"/>
  <c r="O245" i="1" s="1"/>
  <c r="D247" i="1"/>
  <c r="E247" i="1" s="1"/>
  <c r="J246" i="1"/>
  <c r="K246" i="1" s="1"/>
  <c r="M246" i="1" s="1"/>
  <c r="I245" i="1"/>
  <c r="F247" i="1"/>
  <c r="H246" i="1"/>
  <c r="I246" i="1" s="1"/>
  <c r="C248" i="1"/>
  <c r="J247" i="1" l="1"/>
  <c r="D248" i="1"/>
  <c r="F248" i="1"/>
  <c r="H247" i="1"/>
  <c r="K247" i="1"/>
  <c r="M247" i="1" s="1"/>
  <c r="L246" i="1"/>
  <c r="N246" i="1" s="1"/>
  <c r="O246" i="1" s="1"/>
  <c r="C249" i="1"/>
  <c r="L247" i="1" l="1"/>
  <c r="N247" i="1" s="1"/>
  <c r="O247" i="1" s="1"/>
  <c r="D249" i="1"/>
  <c r="E249" i="1" s="1"/>
  <c r="J248" i="1"/>
  <c r="K248" i="1" s="1"/>
  <c r="E248" i="1"/>
  <c r="I247" i="1"/>
  <c r="F249" i="1"/>
  <c r="H248" i="1"/>
  <c r="C250" i="1"/>
  <c r="M248" i="1" l="1"/>
  <c r="J249" i="1"/>
  <c r="K249" i="1" s="1"/>
  <c r="M249" i="1" s="1"/>
  <c r="D250" i="1"/>
  <c r="L248" i="1"/>
  <c r="N248" i="1" s="1"/>
  <c r="F250" i="1"/>
  <c r="H249" i="1"/>
  <c r="I249" i="1" s="1"/>
  <c r="I248" i="1"/>
  <c r="C251" i="1"/>
  <c r="E250" i="1"/>
  <c r="O248" i="1" l="1"/>
  <c r="D251" i="1"/>
  <c r="J250" i="1"/>
  <c r="K250" i="1" s="1"/>
  <c r="M250" i="1" s="1"/>
  <c r="L249" i="1"/>
  <c r="N249" i="1" s="1"/>
  <c r="O249" i="1" s="1"/>
  <c r="F251" i="1"/>
  <c r="H250" i="1"/>
  <c r="C252" i="1"/>
  <c r="E251" i="1"/>
  <c r="J251" i="1" l="1"/>
  <c r="K251" i="1" s="1"/>
  <c r="M251" i="1" s="1"/>
  <c r="D252" i="1"/>
  <c r="E252" i="1" s="1"/>
  <c r="L250" i="1"/>
  <c r="N250" i="1" s="1"/>
  <c r="O250" i="1" s="1"/>
  <c r="F252" i="1"/>
  <c r="H251" i="1"/>
  <c r="I251" i="1" s="1"/>
  <c r="I250" i="1"/>
  <c r="C253" i="1"/>
  <c r="D253" i="1" l="1"/>
  <c r="J252" i="1"/>
  <c r="K252" i="1" s="1"/>
  <c r="M252" i="1" s="1"/>
  <c r="L251" i="1"/>
  <c r="N251" i="1" s="1"/>
  <c r="O251" i="1" s="1"/>
  <c r="F253" i="1"/>
  <c r="H252" i="1"/>
  <c r="C254" i="1"/>
  <c r="E253" i="1"/>
  <c r="J253" i="1" l="1"/>
  <c r="K253" i="1" s="1"/>
  <c r="M253" i="1" s="1"/>
  <c r="D254" i="1"/>
  <c r="E254" i="1" s="1"/>
  <c r="L252" i="1"/>
  <c r="N252" i="1" s="1"/>
  <c r="O252" i="1" s="1"/>
  <c r="F254" i="1"/>
  <c r="H253" i="1"/>
  <c r="I253" i="1" s="1"/>
  <c r="I252" i="1"/>
  <c r="C255" i="1"/>
  <c r="D255" i="1" l="1"/>
  <c r="J254" i="1"/>
  <c r="K254" i="1" s="1"/>
  <c r="M254" i="1" s="1"/>
  <c r="F255" i="1"/>
  <c r="H254" i="1"/>
  <c r="L253" i="1"/>
  <c r="N253" i="1" s="1"/>
  <c r="O253" i="1" s="1"/>
  <c r="C256" i="1"/>
  <c r="E255" i="1"/>
  <c r="J255" i="1" l="1"/>
  <c r="K255" i="1" s="1"/>
  <c r="M255" i="1" s="1"/>
  <c r="D256" i="1"/>
  <c r="L254" i="1"/>
  <c r="N254" i="1" s="1"/>
  <c r="O254" i="1" s="1"/>
  <c r="I254" i="1"/>
  <c r="F256" i="1"/>
  <c r="H255" i="1"/>
  <c r="C257" i="1"/>
  <c r="D257" i="1" l="1"/>
  <c r="J256" i="1"/>
  <c r="K256" i="1" s="1"/>
  <c r="E256" i="1"/>
  <c r="L255" i="1"/>
  <c r="N255" i="1" s="1"/>
  <c r="O255" i="1" s="1"/>
  <c r="F257" i="1"/>
  <c r="H256" i="1"/>
  <c r="I255" i="1"/>
  <c r="C258" i="1"/>
  <c r="E257" i="1"/>
  <c r="I256" i="1" l="1"/>
  <c r="M256" i="1"/>
  <c r="J257" i="1"/>
  <c r="K257" i="1" s="1"/>
  <c r="M257" i="1" s="1"/>
  <c r="D258" i="1"/>
  <c r="E258" i="1" s="1"/>
  <c r="L256" i="1"/>
  <c r="N256" i="1" s="1"/>
  <c r="F258" i="1"/>
  <c r="H257" i="1"/>
  <c r="C259" i="1"/>
  <c r="O256" i="1" l="1"/>
  <c r="D259" i="1"/>
  <c r="E259" i="1" s="1"/>
  <c r="J258" i="1"/>
  <c r="L257" i="1"/>
  <c r="N257" i="1" s="1"/>
  <c r="O257" i="1" s="1"/>
  <c r="F259" i="1"/>
  <c r="H258" i="1"/>
  <c r="I258" i="1" s="1"/>
  <c r="K258" i="1"/>
  <c r="M258" i="1" s="1"/>
  <c r="I257" i="1"/>
  <c r="C260" i="1"/>
  <c r="J259" i="1" l="1"/>
  <c r="K259" i="1" s="1"/>
  <c r="M259" i="1" s="1"/>
  <c r="D260" i="1"/>
  <c r="E260" i="1" s="1"/>
  <c r="L258" i="1"/>
  <c r="N258" i="1" s="1"/>
  <c r="O258" i="1" s="1"/>
  <c r="F260" i="1"/>
  <c r="H259" i="1"/>
  <c r="C261" i="1"/>
  <c r="D261" i="1" l="1"/>
  <c r="E261" i="1" s="1"/>
  <c r="J260" i="1"/>
  <c r="K260" i="1" s="1"/>
  <c r="M260" i="1" s="1"/>
  <c r="L259" i="1"/>
  <c r="N259" i="1" s="1"/>
  <c r="O259" i="1" s="1"/>
  <c r="F261" i="1"/>
  <c r="H260" i="1"/>
  <c r="I260" i="1" s="1"/>
  <c r="I259" i="1"/>
  <c r="C262" i="1"/>
  <c r="J261" i="1" l="1"/>
  <c r="K261" i="1" s="1"/>
  <c r="M261" i="1" s="1"/>
  <c r="D262" i="1"/>
  <c r="E262" i="1" s="1"/>
  <c r="L260" i="1"/>
  <c r="N260" i="1" s="1"/>
  <c r="O260" i="1" s="1"/>
  <c r="F262" i="1"/>
  <c r="H261" i="1"/>
  <c r="C263" i="1"/>
  <c r="D263" i="1" l="1"/>
  <c r="E263" i="1" s="1"/>
  <c r="J262" i="1"/>
  <c r="K262" i="1" s="1"/>
  <c r="M262" i="1" s="1"/>
  <c r="L261" i="1"/>
  <c r="N261" i="1" s="1"/>
  <c r="O261" i="1" s="1"/>
  <c r="F263" i="1"/>
  <c r="H262" i="1"/>
  <c r="I262" i="1" s="1"/>
  <c r="I261" i="1"/>
  <c r="C264" i="1"/>
  <c r="J263" i="1" l="1"/>
  <c r="K263" i="1" s="1"/>
  <c r="M263" i="1" s="1"/>
  <c r="D264" i="1"/>
  <c r="L262" i="1"/>
  <c r="N262" i="1" s="1"/>
  <c r="O262" i="1" s="1"/>
  <c r="F264" i="1"/>
  <c r="H263" i="1"/>
  <c r="I263" i="1" s="1"/>
  <c r="C265" i="1"/>
  <c r="D265" i="1" l="1"/>
  <c r="E265" i="1" s="1"/>
  <c r="J264" i="1"/>
  <c r="K264" i="1" s="1"/>
  <c r="E264" i="1"/>
  <c r="L263" i="1"/>
  <c r="N263" i="1" s="1"/>
  <c r="O263" i="1" s="1"/>
  <c r="H264" i="1"/>
  <c r="F265" i="1"/>
  <c r="C266" i="1"/>
  <c r="I264" i="1" l="1"/>
  <c r="M264" i="1"/>
  <c r="J265" i="1"/>
  <c r="K265" i="1" s="1"/>
  <c r="M265" i="1" s="1"/>
  <c r="D266" i="1"/>
  <c r="L264" i="1"/>
  <c r="N264" i="1" s="1"/>
  <c r="F266" i="1"/>
  <c r="H265" i="1"/>
  <c r="I265" i="1" s="1"/>
  <c r="E266" i="1"/>
  <c r="C267" i="1"/>
  <c r="O264" i="1" l="1"/>
  <c r="L265" i="1"/>
  <c r="N265" i="1" s="1"/>
  <c r="O265" i="1" s="1"/>
  <c r="D267" i="1"/>
  <c r="E267" i="1" s="1"/>
  <c r="J266" i="1"/>
  <c r="K266" i="1" s="1"/>
  <c r="M266" i="1" s="1"/>
  <c r="H266" i="1"/>
  <c r="I266" i="1" s="1"/>
  <c r="F267" i="1"/>
  <c r="C268" i="1"/>
  <c r="J267" i="1" l="1"/>
  <c r="K267" i="1" s="1"/>
  <c r="M267" i="1" s="1"/>
  <c r="D268" i="1"/>
  <c r="H267" i="1"/>
  <c r="I267" i="1" s="1"/>
  <c r="F268" i="1"/>
  <c r="L266" i="1"/>
  <c r="N266" i="1" s="1"/>
  <c r="O266" i="1" s="1"/>
  <c r="C269" i="1"/>
  <c r="D269" i="1" l="1"/>
  <c r="E269" i="1" s="1"/>
  <c r="J268" i="1"/>
  <c r="K268" i="1" s="1"/>
  <c r="E268" i="1"/>
  <c r="H268" i="1"/>
  <c r="F269" i="1"/>
  <c r="L267" i="1"/>
  <c r="N267" i="1" s="1"/>
  <c r="O267" i="1" s="1"/>
  <c r="C270" i="1"/>
  <c r="I268" i="1" l="1"/>
  <c r="M268" i="1"/>
  <c r="J269" i="1"/>
  <c r="K269" i="1" s="1"/>
  <c r="M269" i="1" s="1"/>
  <c r="D270" i="1"/>
  <c r="F270" i="1"/>
  <c r="H269" i="1"/>
  <c r="I269" i="1" s="1"/>
  <c r="L268" i="1"/>
  <c r="N268" i="1" s="1"/>
  <c r="C271" i="1"/>
  <c r="O268" i="1" l="1"/>
  <c r="D271" i="1"/>
  <c r="E271" i="1" s="1"/>
  <c r="J270" i="1"/>
  <c r="K270" i="1" s="1"/>
  <c r="E270" i="1"/>
  <c r="F271" i="1"/>
  <c r="H270" i="1"/>
  <c r="L269" i="1"/>
  <c r="N269" i="1" s="1"/>
  <c r="O269" i="1" s="1"/>
  <c r="C272" i="1"/>
  <c r="M270" i="1" l="1"/>
  <c r="J271" i="1"/>
  <c r="K271" i="1" s="1"/>
  <c r="M271" i="1" s="1"/>
  <c r="D272" i="1"/>
  <c r="E272" i="1" s="1"/>
  <c r="L270" i="1"/>
  <c r="N270" i="1" s="1"/>
  <c r="I270" i="1"/>
  <c r="F272" i="1"/>
  <c r="H271" i="1"/>
  <c r="I271" i="1" s="1"/>
  <c r="C273" i="1"/>
  <c r="O270" i="1" l="1"/>
  <c r="D273" i="1"/>
  <c r="J272" i="1"/>
  <c r="K272" i="1" s="1"/>
  <c r="M272" i="1" s="1"/>
  <c r="F273" i="1"/>
  <c r="H272" i="1"/>
  <c r="L271" i="1"/>
  <c r="N271" i="1" s="1"/>
  <c r="O271" i="1" s="1"/>
  <c r="C274" i="1"/>
  <c r="E273" i="1"/>
  <c r="J273" i="1" l="1"/>
  <c r="D274" i="1"/>
  <c r="L272" i="1"/>
  <c r="N272" i="1" s="1"/>
  <c r="O272" i="1" s="1"/>
  <c r="I272" i="1"/>
  <c r="F274" i="1"/>
  <c r="H273" i="1"/>
  <c r="K273" i="1"/>
  <c r="M273" i="1" s="1"/>
  <c r="C275" i="1"/>
  <c r="D275" i="1" l="1"/>
  <c r="J274" i="1"/>
  <c r="K274" i="1" s="1"/>
  <c r="E274" i="1"/>
  <c r="L273" i="1"/>
  <c r="N273" i="1" s="1"/>
  <c r="O273" i="1" s="1"/>
  <c r="H274" i="1"/>
  <c r="F275" i="1"/>
  <c r="I273" i="1"/>
  <c r="C276" i="1"/>
  <c r="E275" i="1"/>
  <c r="M274" i="1" l="1"/>
  <c r="J275" i="1"/>
  <c r="K275" i="1" s="1"/>
  <c r="M275" i="1" s="1"/>
  <c r="D276" i="1"/>
  <c r="E276" i="1" s="1"/>
  <c r="F276" i="1"/>
  <c r="H275" i="1"/>
  <c r="L274" i="1"/>
  <c r="N274" i="1" s="1"/>
  <c r="I274" i="1"/>
  <c r="C277" i="1"/>
  <c r="O274" i="1" l="1"/>
  <c r="L275" i="1"/>
  <c r="N275" i="1" s="1"/>
  <c r="D277" i="1"/>
  <c r="E277" i="1" s="1"/>
  <c r="J276" i="1"/>
  <c r="K276" i="1" s="1"/>
  <c r="M276" i="1" s="1"/>
  <c r="F277" i="1"/>
  <c r="H276" i="1"/>
  <c r="I276" i="1" s="1"/>
  <c r="I275" i="1"/>
  <c r="O275" i="1"/>
  <c r="C278" i="1"/>
  <c r="J277" i="1" l="1"/>
  <c r="K277" i="1" s="1"/>
  <c r="M277" i="1" s="1"/>
  <c r="D278" i="1"/>
  <c r="E278" i="1" s="1"/>
  <c r="L276" i="1"/>
  <c r="N276" i="1" s="1"/>
  <c r="O276" i="1" s="1"/>
  <c r="F278" i="1"/>
  <c r="H277" i="1"/>
  <c r="C279" i="1"/>
  <c r="D279" i="1" l="1"/>
  <c r="J278" i="1"/>
  <c r="L277" i="1"/>
  <c r="N277" i="1" s="1"/>
  <c r="O277" i="1" s="1"/>
  <c r="H278" i="1"/>
  <c r="I278" i="1" s="1"/>
  <c r="F279" i="1"/>
  <c r="K278" i="1"/>
  <c r="M278" i="1" s="1"/>
  <c r="I277" i="1"/>
  <c r="C280" i="1"/>
  <c r="E279" i="1"/>
  <c r="J279" i="1" l="1"/>
  <c r="D280" i="1"/>
  <c r="F280" i="1"/>
  <c r="H279" i="1"/>
  <c r="I279" i="1" s="1"/>
  <c r="K279" i="1"/>
  <c r="M279" i="1" s="1"/>
  <c r="L278" i="1"/>
  <c r="N278" i="1" s="1"/>
  <c r="O278" i="1" s="1"/>
  <c r="C281" i="1"/>
  <c r="E280" i="1"/>
  <c r="L279" i="1" l="1"/>
  <c r="N279" i="1" s="1"/>
  <c r="O279" i="1" s="1"/>
  <c r="D281" i="1"/>
  <c r="E281" i="1" s="1"/>
  <c r="J280" i="1"/>
  <c r="K280" i="1" s="1"/>
  <c r="M280" i="1" s="1"/>
  <c r="H280" i="1"/>
  <c r="I280" i="1" s="1"/>
  <c r="F281" i="1"/>
  <c r="C282" i="1"/>
  <c r="J281" i="1" l="1"/>
  <c r="K281" i="1" s="1"/>
  <c r="M281" i="1" s="1"/>
  <c r="D282" i="1"/>
  <c r="E282" i="1" s="1"/>
  <c r="F282" i="1"/>
  <c r="H281" i="1"/>
  <c r="L280" i="1"/>
  <c r="N280" i="1" s="1"/>
  <c r="O280" i="1" s="1"/>
  <c r="C283" i="1"/>
  <c r="L281" i="1" l="1"/>
  <c r="N281" i="1" s="1"/>
  <c r="O281" i="1" s="1"/>
  <c r="D283" i="1"/>
  <c r="J282" i="1"/>
  <c r="K282" i="1" s="1"/>
  <c r="M282" i="1" s="1"/>
  <c r="F283" i="1"/>
  <c r="H282" i="1"/>
  <c r="I282" i="1" s="1"/>
  <c r="I281" i="1"/>
  <c r="C284" i="1"/>
  <c r="E283" i="1"/>
  <c r="J283" i="1" l="1"/>
  <c r="D284" i="1"/>
  <c r="L282" i="1"/>
  <c r="N282" i="1" s="1"/>
  <c r="F284" i="1"/>
  <c r="K283" i="1"/>
  <c r="M283" i="1" s="1"/>
  <c r="H283" i="1"/>
  <c r="I283" i="1" s="1"/>
  <c r="O282" i="1"/>
  <c r="C285" i="1"/>
  <c r="J284" i="1" l="1"/>
  <c r="K284" i="1" s="1"/>
  <c r="D285" i="1"/>
  <c r="E284" i="1"/>
  <c r="H284" i="1"/>
  <c r="F285" i="1"/>
  <c r="L283" i="1"/>
  <c r="N283" i="1" s="1"/>
  <c r="O283" i="1" s="1"/>
  <c r="C286" i="1"/>
  <c r="I284" i="1" l="1"/>
  <c r="M284" i="1"/>
  <c r="J285" i="1"/>
  <c r="K285" i="1" s="1"/>
  <c r="D286" i="1"/>
  <c r="E286" i="1" s="1"/>
  <c r="E285" i="1"/>
  <c r="F286" i="1"/>
  <c r="H285" i="1"/>
  <c r="L284" i="1"/>
  <c r="N284" i="1" s="1"/>
  <c r="C287" i="1"/>
  <c r="O284" i="1" l="1"/>
  <c r="M285" i="1"/>
  <c r="J286" i="1"/>
  <c r="K286" i="1" s="1"/>
  <c r="M286" i="1" s="1"/>
  <c r="D287" i="1"/>
  <c r="L285" i="1"/>
  <c r="N285" i="1" s="1"/>
  <c r="F287" i="1"/>
  <c r="H286" i="1"/>
  <c r="I286" i="1" s="1"/>
  <c r="I285" i="1"/>
  <c r="C288" i="1"/>
  <c r="E287" i="1"/>
  <c r="O285" i="1" l="1"/>
  <c r="J287" i="1"/>
  <c r="K287" i="1" s="1"/>
  <c r="M287" i="1" s="1"/>
  <c r="D288" i="1"/>
  <c r="L286" i="1"/>
  <c r="N286" i="1" s="1"/>
  <c r="O286" i="1" s="1"/>
  <c r="F288" i="1"/>
  <c r="H287" i="1"/>
  <c r="C289" i="1"/>
  <c r="J288" i="1" l="1"/>
  <c r="D289" i="1"/>
  <c r="E288" i="1"/>
  <c r="L287" i="1"/>
  <c r="N287" i="1" s="1"/>
  <c r="O287" i="1" s="1"/>
  <c r="H288" i="1"/>
  <c r="F289" i="1"/>
  <c r="K288" i="1"/>
  <c r="I287" i="1"/>
  <c r="C290" i="1"/>
  <c r="E289" i="1"/>
  <c r="M288" i="1" l="1"/>
  <c r="I288" i="1"/>
  <c r="J289" i="1"/>
  <c r="D290" i="1"/>
  <c r="F290" i="1"/>
  <c r="H289" i="1"/>
  <c r="K289" i="1"/>
  <c r="M289" i="1" s="1"/>
  <c r="L288" i="1"/>
  <c r="N288" i="1" s="1"/>
  <c r="C291" i="1"/>
  <c r="O288" i="1" l="1"/>
  <c r="L289" i="1"/>
  <c r="N289" i="1" s="1"/>
  <c r="O289" i="1" s="1"/>
  <c r="J290" i="1"/>
  <c r="K290" i="1" s="1"/>
  <c r="D291" i="1"/>
  <c r="E291" i="1" s="1"/>
  <c r="E290" i="1"/>
  <c r="H290" i="1"/>
  <c r="F291" i="1"/>
  <c r="I289" i="1"/>
  <c r="C292" i="1"/>
  <c r="I290" i="1" l="1"/>
  <c r="M290" i="1"/>
  <c r="J291" i="1"/>
  <c r="K291" i="1" s="1"/>
  <c r="M291" i="1" s="1"/>
  <c r="D292" i="1"/>
  <c r="E292" i="1" s="1"/>
  <c r="F292" i="1"/>
  <c r="H291" i="1"/>
  <c r="I291" i="1" s="1"/>
  <c r="L290" i="1"/>
  <c r="N290" i="1" s="1"/>
  <c r="C293" i="1"/>
  <c r="O290" i="1" l="1"/>
  <c r="J292" i="1"/>
  <c r="K292" i="1" s="1"/>
  <c r="M292" i="1" s="1"/>
  <c r="D293" i="1"/>
  <c r="E293" i="1" s="1"/>
  <c r="L291" i="1"/>
  <c r="N291" i="1" s="1"/>
  <c r="O291" i="1" s="1"/>
  <c r="F293" i="1"/>
  <c r="H292" i="1"/>
  <c r="C294" i="1"/>
  <c r="J293" i="1" l="1"/>
  <c r="D294" i="1"/>
  <c r="E294" i="1" s="1"/>
  <c r="L292" i="1"/>
  <c r="N292" i="1" s="1"/>
  <c r="O292" i="1" s="1"/>
  <c r="I292" i="1"/>
  <c r="F294" i="1"/>
  <c r="H293" i="1"/>
  <c r="I293" i="1" s="1"/>
  <c r="K293" i="1"/>
  <c r="M293" i="1" s="1"/>
  <c r="C295" i="1"/>
  <c r="J294" i="1" l="1"/>
  <c r="K294" i="1" s="1"/>
  <c r="M294" i="1" s="1"/>
  <c r="D295" i="1"/>
  <c r="L293" i="1"/>
  <c r="N293" i="1" s="1"/>
  <c r="O293" i="1" s="1"/>
  <c r="H294" i="1"/>
  <c r="I294" i="1" s="1"/>
  <c r="F295" i="1"/>
  <c r="C296" i="1"/>
  <c r="J295" i="1" l="1"/>
  <c r="K295" i="1" s="1"/>
  <c r="D296" i="1"/>
  <c r="E295" i="1"/>
  <c r="F296" i="1"/>
  <c r="H295" i="1"/>
  <c r="L294" i="1"/>
  <c r="N294" i="1" s="1"/>
  <c r="O294" i="1" s="1"/>
  <c r="C297" i="1"/>
  <c r="E296" i="1"/>
  <c r="I295" i="1" l="1"/>
  <c r="M295" i="1"/>
  <c r="J296" i="1"/>
  <c r="K296" i="1" s="1"/>
  <c r="M296" i="1" s="1"/>
  <c r="D297" i="1"/>
  <c r="E297" i="1" s="1"/>
  <c r="H296" i="1"/>
  <c r="I296" i="1" s="1"/>
  <c r="F297" i="1"/>
  <c r="L295" i="1"/>
  <c r="N295" i="1" s="1"/>
  <c r="C298" i="1"/>
  <c r="O295" i="1" l="1"/>
  <c r="J297" i="1"/>
  <c r="K297" i="1" s="1"/>
  <c r="M297" i="1" s="1"/>
  <c r="D298" i="1"/>
  <c r="F298" i="1"/>
  <c r="H297" i="1"/>
  <c r="L296" i="1"/>
  <c r="N296" i="1" s="1"/>
  <c r="O296" i="1" s="1"/>
  <c r="C299" i="1"/>
  <c r="J298" i="1" l="1"/>
  <c r="K298" i="1" s="1"/>
  <c r="D299" i="1"/>
  <c r="E299" i="1" s="1"/>
  <c r="E298" i="1"/>
  <c r="L297" i="1"/>
  <c r="N297" i="1" s="1"/>
  <c r="O297" i="1" s="1"/>
  <c r="I297" i="1"/>
  <c r="F299" i="1"/>
  <c r="H298" i="1"/>
  <c r="C300" i="1"/>
  <c r="M298" i="1" l="1"/>
  <c r="J299" i="1"/>
  <c r="K299" i="1" s="1"/>
  <c r="M299" i="1" s="1"/>
  <c r="D300" i="1"/>
  <c r="E300" i="1" s="1"/>
  <c r="L298" i="1"/>
  <c r="N298" i="1" s="1"/>
  <c r="F300" i="1"/>
  <c r="H299" i="1"/>
  <c r="I299" i="1" s="1"/>
  <c r="I298" i="1"/>
  <c r="C301" i="1"/>
  <c r="O298" i="1" l="1"/>
  <c r="J300" i="1"/>
  <c r="K300" i="1" s="1"/>
  <c r="M300" i="1" s="1"/>
  <c r="D301" i="1"/>
  <c r="L299" i="1"/>
  <c r="N299" i="1" s="1"/>
  <c r="O299" i="1" s="1"/>
  <c r="F301" i="1"/>
  <c r="H300" i="1"/>
  <c r="C302" i="1"/>
  <c r="J301" i="1" l="1"/>
  <c r="D302" i="1"/>
  <c r="E302" i="1" s="1"/>
  <c r="E301" i="1"/>
  <c r="L300" i="1"/>
  <c r="N300" i="1" s="1"/>
  <c r="O300" i="1" s="1"/>
  <c r="F302" i="1"/>
  <c r="H301" i="1"/>
  <c r="K301" i="1"/>
  <c r="I300" i="1"/>
  <c r="C303" i="1"/>
  <c r="M301" i="1" l="1"/>
  <c r="I301" i="1"/>
  <c r="J302" i="1"/>
  <c r="K302" i="1" s="1"/>
  <c r="M302" i="1" s="1"/>
  <c r="D303" i="1"/>
  <c r="L301" i="1"/>
  <c r="N301" i="1" s="1"/>
  <c r="O301" i="1" s="1"/>
  <c r="H302" i="1"/>
  <c r="I302" i="1" s="1"/>
  <c r="F303" i="1"/>
  <c r="C304" i="1"/>
  <c r="J303" i="1" l="1"/>
  <c r="K303" i="1" s="1"/>
  <c r="D304" i="1"/>
  <c r="E304" i="1" s="1"/>
  <c r="E303" i="1"/>
  <c r="F304" i="1"/>
  <c r="H303" i="1"/>
  <c r="L302" i="1"/>
  <c r="N302" i="1" s="1"/>
  <c r="O302" i="1" s="1"/>
  <c r="C305" i="1"/>
  <c r="M303" i="1" l="1"/>
  <c r="J304" i="1"/>
  <c r="K304" i="1" s="1"/>
  <c r="M304" i="1" s="1"/>
  <c r="D305" i="1"/>
  <c r="L303" i="1"/>
  <c r="N303" i="1" s="1"/>
  <c r="F305" i="1"/>
  <c r="H304" i="1"/>
  <c r="I303" i="1"/>
  <c r="C306" i="1"/>
  <c r="O303" i="1" l="1"/>
  <c r="J305" i="1"/>
  <c r="K305" i="1" s="1"/>
  <c r="D306" i="1"/>
  <c r="E305" i="1"/>
  <c r="L304" i="1"/>
  <c r="N304" i="1" s="1"/>
  <c r="O304" i="1" s="1"/>
  <c r="I304" i="1"/>
  <c r="F306" i="1"/>
  <c r="H305" i="1"/>
  <c r="C307" i="1"/>
  <c r="M305" i="1" l="1"/>
  <c r="J306" i="1"/>
  <c r="K306" i="1" s="1"/>
  <c r="D307" i="1"/>
  <c r="E306" i="1"/>
  <c r="L305" i="1"/>
  <c r="N305" i="1" s="1"/>
  <c r="H306" i="1"/>
  <c r="F307" i="1"/>
  <c r="I305" i="1"/>
  <c r="C308" i="1"/>
  <c r="E307" i="1"/>
  <c r="M306" i="1" l="1"/>
  <c r="I306" i="1"/>
  <c r="O305" i="1"/>
  <c r="J307" i="1"/>
  <c r="K307" i="1" s="1"/>
  <c r="M307" i="1" s="1"/>
  <c r="D308" i="1"/>
  <c r="F308" i="1"/>
  <c r="H307" i="1"/>
  <c r="L306" i="1"/>
  <c r="N306" i="1" s="1"/>
  <c r="C309" i="1"/>
  <c r="O306" i="1" l="1"/>
  <c r="J308" i="1"/>
  <c r="D309" i="1"/>
  <c r="E308" i="1"/>
  <c r="L307" i="1"/>
  <c r="N307" i="1" s="1"/>
  <c r="O307" i="1" s="1"/>
  <c r="H308" i="1"/>
  <c r="F309" i="1"/>
  <c r="K308" i="1"/>
  <c r="M308" i="1" s="1"/>
  <c r="I307" i="1"/>
  <c r="C310" i="1"/>
  <c r="E309" i="1"/>
  <c r="I308" i="1" l="1"/>
  <c r="J309" i="1"/>
  <c r="K309" i="1" s="1"/>
  <c r="M309" i="1" s="1"/>
  <c r="D310" i="1"/>
  <c r="F310" i="1"/>
  <c r="H309" i="1"/>
  <c r="L308" i="1"/>
  <c r="N308" i="1" s="1"/>
  <c r="O308" i="1" s="1"/>
  <c r="C311" i="1"/>
  <c r="L309" i="1" l="1"/>
  <c r="N309" i="1" s="1"/>
  <c r="O309" i="1" s="1"/>
  <c r="J310" i="1"/>
  <c r="K310" i="1" s="1"/>
  <c r="D311" i="1"/>
  <c r="E310" i="1"/>
  <c r="I309" i="1"/>
  <c r="H310" i="1"/>
  <c r="F311" i="1"/>
  <c r="C312" i="1"/>
  <c r="E311" i="1"/>
  <c r="I310" i="1" l="1"/>
  <c r="M310" i="1"/>
  <c r="J311" i="1"/>
  <c r="D312" i="1"/>
  <c r="F312" i="1"/>
  <c r="H311" i="1"/>
  <c r="K311" i="1"/>
  <c r="M311" i="1" s="1"/>
  <c r="L310" i="1"/>
  <c r="N310" i="1" s="1"/>
  <c r="C313" i="1"/>
  <c r="O310" i="1" l="1"/>
  <c r="J312" i="1"/>
  <c r="K312" i="1" s="1"/>
  <c r="D313" i="1"/>
  <c r="E312" i="1"/>
  <c r="L311" i="1"/>
  <c r="N311" i="1" s="1"/>
  <c r="O311" i="1" s="1"/>
  <c r="I311" i="1"/>
  <c r="H312" i="1"/>
  <c r="F313" i="1"/>
  <c r="C314" i="1"/>
  <c r="I312" i="1" l="1"/>
  <c r="M312" i="1"/>
  <c r="J313" i="1"/>
  <c r="K313" i="1" s="1"/>
  <c r="D314" i="1"/>
  <c r="E313" i="1"/>
  <c r="F314" i="1"/>
  <c r="H313" i="1"/>
  <c r="L312" i="1"/>
  <c r="N312" i="1" s="1"/>
  <c r="C315" i="1"/>
  <c r="E314" i="1"/>
  <c r="O312" i="1" l="1"/>
  <c r="M313" i="1"/>
  <c r="J314" i="1"/>
  <c r="D315" i="1"/>
  <c r="E315" i="1" s="1"/>
  <c r="L313" i="1"/>
  <c r="N313" i="1" s="1"/>
  <c r="I313" i="1"/>
  <c r="H314" i="1"/>
  <c r="I314" i="1" s="1"/>
  <c r="F315" i="1"/>
  <c r="K314" i="1"/>
  <c r="M314" i="1" s="1"/>
  <c r="C316" i="1"/>
  <c r="O313" i="1" l="1"/>
  <c r="J315" i="1"/>
  <c r="K315" i="1" s="1"/>
  <c r="M315" i="1" s="1"/>
  <c r="D316" i="1"/>
  <c r="F316" i="1"/>
  <c r="H315" i="1"/>
  <c r="I315" i="1" s="1"/>
  <c r="L314" i="1"/>
  <c r="N314" i="1" s="1"/>
  <c r="O314" i="1" s="1"/>
  <c r="C317" i="1"/>
  <c r="J316" i="1" l="1"/>
  <c r="K316" i="1" s="1"/>
  <c r="D317" i="1"/>
  <c r="E316" i="1"/>
  <c r="H316" i="1"/>
  <c r="F317" i="1"/>
  <c r="L315" i="1"/>
  <c r="N315" i="1" s="1"/>
  <c r="O315" i="1" s="1"/>
  <c r="C318" i="1"/>
  <c r="I316" i="1" l="1"/>
  <c r="M316" i="1"/>
  <c r="J317" i="1"/>
  <c r="K317" i="1" s="1"/>
  <c r="D318" i="1"/>
  <c r="E317" i="1"/>
  <c r="F318" i="1"/>
  <c r="H317" i="1"/>
  <c r="L316" i="1"/>
  <c r="N316" i="1" s="1"/>
  <c r="O316" i="1" s="1"/>
  <c r="C319" i="1"/>
  <c r="E318" i="1"/>
  <c r="M317" i="1" l="1"/>
  <c r="J318" i="1"/>
  <c r="K318" i="1" s="1"/>
  <c r="M318" i="1" s="1"/>
  <c r="D319" i="1"/>
  <c r="L317" i="1"/>
  <c r="N317" i="1" s="1"/>
  <c r="I317" i="1"/>
  <c r="F319" i="1"/>
  <c r="H318" i="1"/>
  <c r="C320" i="1"/>
  <c r="E319" i="1"/>
  <c r="O317" i="1" l="1"/>
  <c r="J319" i="1"/>
  <c r="K319" i="1" s="1"/>
  <c r="M319" i="1" s="1"/>
  <c r="D320" i="1"/>
  <c r="L318" i="1"/>
  <c r="N318" i="1" s="1"/>
  <c r="O318" i="1" s="1"/>
  <c r="F320" i="1"/>
  <c r="H319" i="1"/>
  <c r="I319" i="1" s="1"/>
  <c r="I318" i="1"/>
  <c r="C321" i="1"/>
  <c r="E320" i="1"/>
  <c r="J320" i="1" l="1"/>
  <c r="K320" i="1" s="1"/>
  <c r="M320" i="1" s="1"/>
  <c r="D321" i="1"/>
  <c r="L319" i="1"/>
  <c r="N319" i="1" s="1"/>
  <c r="O319" i="1" s="1"/>
  <c r="F321" i="1"/>
  <c r="H320" i="1"/>
  <c r="C322" i="1"/>
  <c r="J321" i="1" l="1"/>
  <c r="D322" i="1"/>
  <c r="E321" i="1"/>
  <c r="L320" i="1"/>
  <c r="N320" i="1" s="1"/>
  <c r="O320" i="1" s="1"/>
  <c r="F322" i="1"/>
  <c r="H321" i="1"/>
  <c r="K321" i="1"/>
  <c r="M321" i="1" s="1"/>
  <c r="I320" i="1"/>
  <c r="C323" i="1"/>
  <c r="J322" i="1" l="1"/>
  <c r="D323" i="1"/>
  <c r="E323" i="1" s="1"/>
  <c r="E322" i="1"/>
  <c r="L321" i="1"/>
  <c r="N321" i="1" s="1"/>
  <c r="O321" i="1" s="1"/>
  <c r="H322" i="1"/>
  <c r="I322" i="1" s="1"/>
  <c r="F323" i="1"/>
  <c r="K322" i="1"/>
  <c r="M322" i="1" s="1"/>
  <c r="I321" i="1"/>
  <c r="C324" i="1"/>
  <c r="J323" i="1" l="1"/>
  <c r="D324" i="1"/>
  <c r="F324" i="1"/>
  <c r="H323" i="1"/>
  <c r="I323" i="1" s="1"/>
  <c r="K323" i="1"/>
  <c r="M323" i="1" s="1"/>
  <c r="L322" i="1"/>
  <c r="N322" i="1" s="1"/>
  <c r="O322" i="1" s="1"/>
  <c r="C325" i="1"/>
  <c r="J324" i="1" l="1"/>
  <c r="K324" i="1" s="1"/>
  <c r="D325" i="1"/>
  <c r="E325" i="1" s="1"/>
  <c r="E324" i="1"/>
  <c r="L323" i="1"/>
  <c r="N323" i="1" s="1"/>
  <c r="O323" i="1" s="1"/>
  <c r="F325" i="1"/>
  <c r="H324" i="1"/>
  <c r="C326" i="1"/>
  <c r="M324" i="1" l="1"/>
  <c r="I324" i="1"/>
  <c r="J325" i="1"/>
  <c r="K325" i="1" s="1"/>
  <c r="M325" i="1" s="1"/>
  <c r="D326" i="1"/>
  <c r="L324" i="1"/>
  <c r="N324" i="1" s="1"/>
  <c r="O324" i="1" s="1"/>
  <c r="F326" i="1"/>
  <c r="H325" i="1"/>
  <c r="I325" i="1" s="1"/>
  <c r="C327" i="1"/>
  <c r="J326" i="1" l="1"/>
  <c r="K326" i="1" s="1"/>
  <c r="D327" i="1"/>
  <c r="E326" i="1"/>
  <c r="F327" i="1"/>
  <c r="H326" i="1"/>
  <c r="L325" i="1"/>
  <c r="N325" i="1" s="1"/>
  <c r="O325" i="1" s="1"/>
  <c r="C328" i="1"/>
  <c r="I326" i="1" l="1"/>
  <c r="M326" i="1"/>
  <c r="J327" i="1"/>
  <c r="K327" i="1" s="1"/>
  <c r="D328" i="1"/>
  <c r="E327" i="1"/>
  <c r="L326" i="1"/>
  <c r="N326" i="1" s="1"/>
  <c r="F328" i="1"/>
  <c r="H327" i="1"/>
  <c r="C329" i="1"/>
  <c r="O326" i="1" l="1"/>
  <c r="M327" i="1"/>
  <c r="J328" i="1"/>
  <c r="D329" i="1"/>
  <c r="E328" i="1"/>
  <c r="L327" i="1"/>
  <c r="N327" i="1" s="1"/>
  <c r="H328" i="1"/>
  <c r="F329" i="1"/>
  <c r="K328" i="1"/>
  <c r="I327" i="1"/>
  <c r="C330" i="1"/>
  <c r="E329" i="1"/>
  <c r="O327" i="1" l="1"/>
  <c r="M328" i="1"/>
  <c r="I328" i="1"/>
  <c r="J329" i="1"/>
  <c r="K329" i="1" s="1"/>
  <c r="M329" i="1" s="1"/>
  <c r="D330" i="1"/>
  <c r="E330" i="1" s="1"/>
  <c r="F330" i="1"/>
  <c r="H329" i="1"/>
  <c r="I329" i="1" s="1"/>
  <c r="L328" i="1"/>
  <c r="N328" i="1" s="1"/>
  <c r="O328" i="1" s="1"/>
  <c r="C331" i="1"/>
  <c r="L329" i="1" l="1"/>
  <c r="N329" i="1" s="1"/>
  <c r="O329" i="1" s="1"/>
  <c r="J330" i="1"/>
  <c r="K330" i="1" s="1"/>
  <c r="M330" i="1" s="1"/>
  <c r="D331" i="1"/>
  <c r="H330" i="1"/>
  <c r="I330" i="1" s="1"/>
  <c r="F331" i="1"/>
  <c r="C332" i="1"/>
  <c r="E331" i="1"/>
  <c r="J331" i="1" l="1"/>
  <c r="K331" i="1" s="1"/>
  <c r="M331" i="1" s="1"/>
  <c r="D332" i="1"/>
  <c r="E332" i="1" s="1"/>
  <c r="L330" i="1"/>
  <c r="N330" i="1" s="1"/>
  <c r="O330" i="1" s="1"/>
  <c r="F332" i="1"/>
  <c r="H331" i="1"/>
  <c r="I331" i="1" s="1"/>
  <c r="C333" i="1"/>
  <c r="J332" i="1" l="1"/>
  <c r="K332" i="1" s="1"/>
  <c r="M332" i="1" s="1"/>
  <c r="D333" i="1"/>
  <c r="L331" i="1"/>
  <c r="N331" i="1" s="1"/>
  <c r="O331" i="1" s="1"/>
  <c r="H332" i="1"/>
  <c r="I332" i="1" s="1"/>
  <c r="F333" i="1"/>
  <c r="C334" i="1"/>
  <c r="J333" i="1" l="1"/>
  <c r="K333" i="1" s="1"/>
  <c r="D334" i="1"/>
  <c r="E334" i="1" s="1"/>
  <c r="E333" i="1"/>
  <c r="F334" i="1"/>
  <c r="H333" i="1"/>
  <c r="L332" i="1"/>
  <c r="N332" i="1" s="1"/>
  <c r="O332" i="1" s="1"/>
  <c r="C335" i="1"/>
  <c r="M333" i="1" l="1"/>
  <c r="J334" i="1"/>
  <c r="K334" i="1" s="1"/>
  <c r="M334" i="1" s="1"/>
  <c r="D335" i="1"/>
  <c r="E335" i="1" s="1"/>
  <c r="L333" i="1"/>
  <c r="N333" i="1" s="1"/>
  <c r="F335" i="1"/>
  <c r="H334" i="1"/>
  <c r="I334" i="1" s="1"/>
  <c r="I333" i="1"/>
  <c r="C336" i="1"/>
  <c r="O333" i="1" l="1"/>
  <c r="J335" i="1"/>
  <c r="K335" i="1" s="1"/>
  <c r="M335" i="1" s="1"/>
  <c r="D336" i="1"/>
  <c r="E336" i="1" s="1"/>
  <c r="L334" i="1"/>
  <c r="N334" i="1" s="1"/>
  <c r="O334" i="1" s="1"/>
  <c r="F336" i="1"/>
  <c r="H335" i="1"/>
  <c r="C337" i="1"/>
  <c r="J336" i="1" l="1"/>
  <c r="K336" i="1" s="1"/>
  <c r="M336" i="1" s="1"/>
  <c r="D337" i="1"/>
  <c r="L335" i="1"/>
  <c r="N335" i="1" s="1"/>
  <c r="O335" i="1" s="1"/>
  <c r="F337" i="1"/>
  <c r="H336" i="1"/>
  <c r="I335" i="1"/>
  <c r="C338" i="1"/>
  <c r="E337" i="1"/>
  <c r="J337" i="1" l="1"/>
  <c r="K337" i="1" s="1"/>
  <c r="M337" i="1" s="1"/>
  <c r="D338" i="1"/>
  <c r="L336" i="1"/>
  <c r="N336" i="1" s="1"/>
  <c r="O336" i="1" s="1"/>
  <c r="F338" i="1"/>
  <c r="H337" i="1"/>
  <c r="I336" i="1"/>
  <c r="C339" i="1"/>
  <c r="E338" i="1"/>
  <c r="J338" i="1" l="1"/>
  <c r="K338" i="1" s="1"/>
  <c r="M338" i="1" s="1"/>
  <c r="D339" i="1"/>
  <c r="E339" i="1" s="1"/>
  <c r="L337" i="1"/>
  <c r="N337" i="1" s="1"/>
  <c r="O337" i="1" s="1"/>
  <c r="F339" i="1"/>
  <c r="H338" i="1"/>
  <c r="I338" i="1" s="1"/>
  <c r="I337" i="1"/>
  <c r="C340" i="1"/>
  <c r="J339" i="1" l="1"/>
  <c r="D340" i="1"/>
  <c r="L338" i="1"/>
  <c r="N338" i="1" s="1"/>
  <c r="F340" i="1"/>
  <c r="K339" i="1"/>
  <c r="M339" i="1" s="1"/>
  <c r="H339" i="1"/>
  <c r="I339" i="1" s="1"/>
  <c r="C341" i="1"/>
  <c r="E340" i="1"/>
  <c r="O338" i="1"/>
  <c r="J340" i="1" l="1"/>
  <c r="D341" i="1"/>
  <c r="F341" i="1"/>
  <c r="H340" i="1"/>
  <c r="K340" i="1"/>
  <c r="M340" i="1" s="1"/>
  <c r="L339" i="1"/>
  <c r="N339" i="1" s="1"/>
  <c r="O339" i="1" s="1"/>
  <c r="C342" i="1"/>
  <c r="E341" i="1"/>
  <c r="L340" i="1" l="1"/>
  <c r="N340" i="1" s="1"/>
  <c r="O340" i="1" s="1"/>
  <c r="J341" i="1"/>
  <c r="K341" i="1" s="1"/>
  <c r="M341" i="1" s="1"/>
  <c r="D342" i="1"/>
  <c r="E342" i="1" s="1"/>
  <c r="F342" i="1"/>
  <c r="H341" i="1"/>
  <c r="I340" i="1"/>
  <c r="C343" i="1"/>
  <c r="J342" i="1" l="1"/>
  <c r="K342" i="1" s="1"/>
  <c r="M342" i="1" s="1"/>
  <c r="D343" i="1"/>
  <c r="L341" i="1"/>
  <c r="N341" i="1" s="1"/>
  <c r="O341" i="1" s="1"/>
  <c r="H342" i="1"/>
  <c r="I342" i="1" s="1"/>
  <c r="F343" i="1"/>
  <c r="I341" i="1"/>
  <c r="C344" i="1"/>
  <c r="E343" i="1"/>
  <c r="J343" i="1" l="1"/>
  <c r="K343" i="1" s="1"/>
  <c r="M343" i="1" s="1"/>
  <c r="D344" i="1"/>
  <c r="J344" i="1" s="1"/>
  <c r="F344" i="1"/>
  <c r="H343" i="1"/>
  <c r="L342" i="1"/>
  <c r="N342" i="1" s="1"/>
  <c r="O342" i="1" s="1"/>
  <c r="E344" i="1" l="1"/>
  <c r="L343" i="1"/>
  <c r="N343" i="1" s="1"/>
  <c r="O343" i="1" s="1"/>
  <c r="H344" i="1"/>
  <c r="K344" i="1"/>
  <c r="I343" i="1"/>
  <c r="M344" i="1" l="1"/>
  <c r="L344" i="1"/>
  <c r="N344" i="1" s="1"/>
  <c r="I344" i="1"/>
  <c r="O344" i="1" l="1"/>
</calcChain>
</file>

<file path=xl/sharedStrings.xml><?xml version="1.0" encoding="utf-8"?>
<sst xmlns="http://schemas.openxmlformats.org/spreadsheetml/2006/main" count="36" uniqueCount="26">
  <si>
    <t>Winkel</t>
  </si>
  <si>
    <t>grad</t>
  </si>
  <si>
    <t>Amplit. I</t>
  </si>
  <si>
    <t>Amplit. U</t>
  </si>
  <si>
    <t>alpha</t>
  </si>
  <si>
    <t>phiu</t>
  </si>
  <si>
    <t>Scheinleistung</t>
  </si>
  <si>
    <t>phi=phiu-phii</t>
  </si>
  <si>
    <t>Iw=I*cos phi</t>
  </si>
  <si>
    <t>Ib=I*sin phi</t>
  </si>
  <si>
    <t>I*sin (alpha+phii)</t>
  </si>
  <si>
    <t>U*sin (alpha+phiu)</t>
  </si>
  <si>
    <t>Ib=i-Iw</t>
  </si>
  <si>
    <t>Strom</t>
  </si>
  <si>
    <t>x</t>
  </si>
  <si>
    <t>y</t>
  </si>
  <si>
    <t>Spannung</t>
  </si>
  <si>
    <t>Wirkstrom</t>
  </si>
  <si>
    <t>Blindstrom</t>
  </si>
  <si>
    <t>Pw=U*I*cos phi</t>
  </si>
  <si>
    <t>Pb=U*I*sin phi</t>
  </si>
  <si>
    <t>Leistung</t>
  </si>
  <si>
    <t>phi</t>
  </si>
  <si>
    <t xml:space="preserve">  </t>
  </si>
  <si>
    <t xml:space="preserve">       2020 Technische Universität Chemnitz, Fakultät für ET/IT,
 Professur Energie- und Hochspannungstechnik, Prof. Dr-Ing. W. Schufft. Alle Rechte vorbehalten</t>
  </si>
  <si>
    <t>Professur Energie- und Hochspannungstechnik, Prof. Dr-Ing. W. Schufft.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</si>
</sst>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6" fillId="3" borderId="0" xfId="0" applyFont="1" applyFill="1"/>
    <xf numFmtId="0" fontId="0" fillId="3" borderId="0" xfId="0" applyFill="1"/>
    <xf numFmtId="0" fontId="7" fillId="3" borderId="0" xfId="0" applyFont="1" applyFill="1" applyProtection="1">
      <protection locked="0"/>
    </xf>
    <xf numFmtId="0" fontId="6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8" fillId="3" borderId="0" xfId="0" applyFont="1" applyFill="1" applyAlignment="1">
      <alignment horizontal="left" wrapText="1"/>
    </xf>
    <xf numFmtId="0" fontId="8" fillId="3" borderId="0" xfId="0" applyFont="1" applyFill="1"/>
    <xf numFmtId="0" fontId="8" fillId="3" borderId="0" xfId="0" applyFont="1" applyFill="1" applyAlignment="1">
      <alignment horizontal="left"/>
    </xf>
    <xf numFmtId="0" fontId="0" fillId="2" borderId="0" xfId="0" applyFill="1" applyBorder="1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9" fillId="2" borderId="0" xfId="0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horizontal="center"/>
      <protection locked="0"/>
    </xf>
    <xf numFmtId="0" fontId="10" fillId="2" borderId="0" xfId="0" applyFont="1" applyFill="1" applyBorder="1" applyAlignment="1" applyProtection="1">
      <alignment horizontal="center"/>
      <protection locked="0"/>
    </xf>
    <xf numFmtId="0" fontId="3" fillId="2" borderId="0" xfId="0" applyFont="1" applyFill="1"/>
    <xf numFmtId="0" fontId="5" fillId="2" borderId="0" xfId="0" applyFont="1" applyFill="1"/>
    <xf numFmtId="0" fontId="4" fillId="2" borderId="0" xfId="0" applyFont="1" applyFill="1"/>
    <xf numFmtId="0" fontId="11" fillId="2" borderId="0" xfId="0" applyFont="1" applyFill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Zeitverlauf von Spannung, Strom </a:t>
            </a:r>
          </a:p>
        </c:rich>
      </c:tx>
      <c:layout>
        <c:manualLayout>
          <c:xMode val="edge"/>
          <c:yMode val="edge"/>
          <c:x val="0.23838249142511497"/>
          <c:y val="3.22579159073674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529411764705885E-2"/>
          <c:y val="0.19354838709677427"/>
          <c:w val="0.73545945857739914"/>
          <c:h val="0.6728110599078343"/>
        </c:manualLayout>
      </c:layout>
      <c:scatterChart>
        <c:scatterStyle val="smoothMarker"/>
        <c:varyColors val="0"/>
        <c:ser>
          <c:idx val="0"/>
          <c:order val="0"/>
          <c:tx>
            <c:v>Spannung</c:v>
          </c:tx>
          <c:spPr>
            <a:ln w="38100">
              <a:solidFill>
                <a:srgbClr val="0070C0"/>
              </a:solidFill>
              <a:prstDash val="solid"/>
            </a:ln>
          </c:spPr>
          <c:marker>
            <c:symbol val="none"/>
          </c:marker>
          <c:xVal>
            <c:numRef>
              <c:f>Programm!$A$201:$A$344</c:f>
              <c:numCache>
                <c:formatCode>General</c:formatCode>
                <c:ptCount val="144"/>
                <c:pt idx="0">
                  <c:v>-720</c:v>
                </c:pt>
                <c:pt idx="1">
                  <c:v>-710</c:v>
                </c:pt>
                <c:pt idx="2">
                  <c:v>-700</c:v>
                </c:pt>
                <c:pt idx="3">
                  <c:v>-690</c:v>
                </c:pt>
                <c:pt idx="4">
                  <c:v>-680</c:v>
                </c:pt>
                <c:pt idx="5">
                  <c:v>-670</c:v>
                </c:pt>
                <c:pt idx="6">
                  <c:v>-660</c:v>
                </c:pt>
                <c:pt idx="7">
                  <c:v>-650</c:v>
                </c:pt>
                <c:pt idx="8">
                  <c:v>-640</c:v>
                </c:pt>
                <c:pt idx="9">
                  <c:v>-630</c:v>
                </c:pt>
                <c:pt idx="10">
                  <c:v>-620</c:v>
                </c:pt>
                <c:pt idx="11">
                  <c:v>-610</c:v>
                </c:pt>
                <c:pt idx="12">
                  <c:v>-600</c:v>
                </c:pt>
                <c:pt idx="13">
                  <c:v>-590</c:v>
                </c:pt>
                <c:pt idx="14">
                  <c:v>-580</c:v>
                </c:pt>
                <c:pt idx="15">
                  <c:v>-570</c:v>
                </c:pt>
                <c:pt idx="16">
                  <c:v>-560</c:v>
                </c:pt>
                <c:pt idx="17">
                  <c:v>-550</c:v>
                </c:pt>
                <c:pt idx="18">
                  <c:v>-540</c:v>
                </c:pt>
                <c:pt idx="19">
                  <c:v>-530</c:v>
                </c:pt>
                <c:pt idx="20">
                  <c:v>-520</c:v>
                </c:pt>
                <c:pt idx="21">
                  <c:v>-510</c:v>
                </c:pt>
                <c:pt idx="22">
                  <c:v>-500</c:v>
                </c:pt>
                <c:pt idx="23">
                  <c:v>-490</c:v>
                </c:pt>
                <c:pt idx="24">
                  <c:v>-480</c:v>
                </c:pt>
                <c:pt idx="25">
                  <c:v>-470</c:v>
                </c:pt>
                <c:pt idx="26">
                  <c:v>-460</c:v>
                </c:pt>
                <c:pt idx="27">
                  <c:v>-450</c:v>
                </c:pt>
                <c:pt idx="28">
                  <c:v>-440</c:v>
                </c:pt>
                <c:pt idx="29">
                  <c:v>-430</c:v>
                </c:pt>
                <c:pt idx="30">
                  <c:v>-420</c:v>
                </c:pt>
                <c:pt idx="31">
                  <c:v>-410</c:v>
                </c:pt>
                <c:pt idx="32">
                  <c:v>-400</c:v>
                </c:pt>
                <c:pt idx="33">
                  <c:v>-390</c:v>
                </c:pt>
                <c:pt idx="34">
                  <c:v>-380</c:v>
                </c:pt>
                <c:pt idx="35">
                  <c:v>-370</c:v>
                </c:pt>
                <c:pt idx="36">
                  <c:v>-360</c:v>
                </c:pt>
                <c:pt idx="37">
                  <c:v>-350</c:v>
                </c:pt>
                <c:pt idx="38">
                  <c:v>-340</c:v>
                </c:pt>
                <c:pt idx="39">
                  <c:v>-330</c:v>
                </c:pt>
                <c:pt idx="40">
                  <c:v>-320</c:v>
                </c:pt>
                <c:pt idx="41">
                  <c:v>-310</c:v>
                </c:pt>
                <c:pt idx="42">
                  <c:v>-300</c:v>
                </c:pt>
                <c:pt idx="43">
                  <c:v>-290</c:v>
                </c:pt>
                <c:pt idx="44">
                  <c:v>-280</c:v>
                </c:pt>
                <c:pt idx="45">
                  <c:v>-270</c:v>
                </c:pt>
                <c:pt idx="46">
                  <c:v>-260</c:v>
                </c:pt>
                <c:pt idx="47">
                  <c:v>-250</c:v>
                </c:pt>
                <c:pt idx="48">
                  <c:v>-240</c:v>
                </c:pt>
                <c:pt idx="49">
                  <c:v>-230</c:v>
                </c:pt>
                <c:pt idx="50">
                  <c:v>-220</c:v>
                </c:pt>
                <c:pt idx="51">
                  <c:v>-210</c:v>
                </c:pt>
                <c:pt idx="52">
                  <c:v>-200</c:v>
                </c:pt>
                <c:pt idx="53">
                  <c:v>-190</c:v>
                </c:pt>
                <c:pt idx="54">
                  <c:v>-180</c:v>
                </c:pt>
                <c:pt idx="55">
                  <c:v>-170</c:v>
                </c:pt>
                <c:pt idx="56">
                  <c:v>-160</c:v>
                </c:pt>
                <c:pt idx="57">
                  <c:v>-150</c:v>
                </c:pt>
                <c:pt idx="58">
                  <c:v>-140</c:v>
                </c:pt>
                <c:pt idx="59">
                  <c:v>-130</c:v>
                </c:pt>
                <c:pt idx="60">
                  <c:v>-120</c:v>
                </c:pt>
                <c:pt idx="61">
                  <c:v>-110</c:v>
                </c:pt>
                <c:pt idx="62">
                  <c:v>-100</c:v>
                </c:pt>
                <c:pt idx="63">
                  <c:v>-90</c:v>
                </c:pt>
                <c:pt idx="64">
                  <c:v>-80</c:v>
                </c:pt>
                <c:pt idx="65">
                  <c:v>-70</c:v>
                </c:pt>
                <c:pt idx="66">
                  <c:v>-60</c:v>
                </c:pt>
                <c:pt idx="67">
                  <c:v>-50</c:v>
                </c:pt>
                <c:pt idx="68">
                  <c:v>-40</c:v>
                </c:pt>
                <c:pt idx="69">
                  <c:v>-30</c:v>
                </c:pt>
                <c:pt idx="70">
                  <c:v>-20</c:v>
                </c:pt>
                <c:pt idx="71">
                  <c:v>-10</c:v>
                </c:pt>
                <c:pt idx="72">
                  <c:v>0</c:v>
                </c:pt>
                <c:pt idx="73">
                  <c:v>10</c:v>
                </c:pt>
                <c:pt idx="74">
                  <c:v>20</c:v>
                </c:pt>
                <c:pt idx="75">
                  <c:v>30</c:v>
                </c:pt>
                <c:pt idx="76">
                  <c:v>40</c:v>
                </c:pt>
                <c:pt idx="77">
                  <c:v>50</c:v>
                </c:pt>
                <c:pt idx="78">
                  <c:v>60</c:v>
                </c:pt>
                <c:pt idx="79">
                  <c:v>70</c:v>
                </c:pt>
                <c:pt idx="80">
                  <c:v>80</c:v>
                </c:pt>
                <c:pt idx="81">
                  <c:v>90</c:v>
                </c:pt>
                <c:pt idx="82">
                  <c:v>100</c:v>
                </c:pt>
                <c:pt idx="83">
                  <c:v>110</c:v>
                </c:pt>
                <c:pt idx="84">
                  <c:v>120</c:v>
                </c:pt>
                <c:pt idx="85">
                  <c:v>130</c:v>
                </c:pt>
                <c:pt idx="86">
                  <c:v>140</c:v>
                </c:pt>
                <c:pt idx="87">
                  <c:v>150</c:v>
                </c:pt>
                <c:pt idx="88">
                  <c:v>160</c:v>
                </c:pt>
                <c:pt idx="89">
                  <c:v>170</c:v>
                </c:pt>
                <c:pt idx="90">
                  <c:v>180</c:v>
                </c:pt>
                <c:pt idx="91">
                  <c:v>190</c:v>
                </c:pt>
                <c:pt idx="92">
                  <c:v>200</c:v>
                </c:pt>
                <c:pt idx="93">
                  <c:v>210</c:v>
                </c:pt>
                <c:pt idx="94">
                  <c:v>220</c:v>
                </c:pt>
                <c:pt idx="95">
                  <c:v>230</c:v>
                </c:pt>
                <c:pt idx="96">
                  <c:v>240</c:v>
                </c:pt>
                <c:pt idx="97">
                  <c:v>250</c:v>
                </c:pt>
                <c:pt idx="98">
                  <c:v>260</c:v>
                </c:pt>
                <c:pt idx="99">
                  <c:v>270</c:v>
                </c:pt>
                <c:pt idx="100">
                  <c:v>280</c:v>
                </c:pt>
                <c:pt idx="101">
                  <c:v>290</c:v>
                </c:pt>
                <c:pt idx="102">
                  <c:v>300</c:v>
                </c:pt>
                <c:pt idx="103">
                  <c:v>310</c:v>
                </c:pt>
                <c:pt idx="104">
                  <c:v>320</c:v>
                </c:pt>
                <c:pt idx="105">
                  <c:v>330</c:v>
                </c:pt>
                <c:pt idx="106">
                  <c:v>340</c:v>
                </c:pt>
                <c:pt idx="107">
                  <c:v>350</c:v>
                </c:pt>
                <c:pt idx="108">
                  <c:v>360</c:v>
                </c:pt>
                <c:pt idx="109">
                  <c:v>370</c:v>
                </c:pt>
                <c:pt idx="110">
                  <c:v>380</c:v>
                </c:pt>
                <c:pt idx="111">
                  <c:v>390</c:v>
                </c:pt>
                <c:pt idx="112">
                  <c:v>400</c:v>
                </c:pt>
                <c:pt idx="113">
                  <c:v>410</c:v>
                </c:pt>
                <c:pt idx="114">
                  <c:v>420</c:v>
                </c:pt>
                <c:pt idx="115">
                  <c:v>430</c:v>
                </c:pt>
                <c:pt idx="116">
                  <c:v>440</c:v>
                </c:pt>
                <c:pt idx="117">
                  <c:v>450</c:v>
                </c:pt>
                <c:pt idx="118">
                  <c:v>460</c:v>
                </c:pt>
                <c:pt idx="119">
                  <c:v>470</c:v>
                </c:pt>
                <c:pt idx="120">
                  <c:v>480</c:v>
                </c:pt>
                <c:pt idx="121">
                  <c:v>490</c:v>
                </c:pt>
                <c:pt idx="122">
                  <c:v>500</c:v>
                </c:pt>
                <c:pt idx="123">
                  <c:v>510</c:v>
                </c:pt>
                <c:pt idx="124">
                  <c:v>520</c:v>
                </c:pt>
                <c:pt idx="125">
                  <c:v>530</c:v>
                </c:pt>
                <c:pt idx="126">
                  <c:v>540</c:v>
                </c:pt>
                <c:pt idx="127">
                  <c:v>550</c:v>
                </c:pt>
                <c:pt idx="128">
                  <c:v>560</c:v>
                </c:pt>
                <c:pt idx="129">
                  <c:v>570</c:v>
                </c:pt>
                <c:pt idx="130">
                  <c:v>580</c:v>
                </c:pt>
                <c:pt idx="131">
                  <c:v>590</c:v>
                </c:pt>
                <c:pt idx="132">
                  <c:v>600</c:v>
                </c:pt>
                <c:pt idx="133">
                  <c:v>610</c:v>
                </c:pt>
                <c:pt idx="134">
                  <c:v>620</c:v>
                </c:pt>
                <c:pt idx="135">
                  <c:v>630</c:v>
                </c:pt>
                <c:pt idx="136">
                  <c:v>640</c:v>
                </c:pt>
                <c:pt idx="137">
                  <c:v>650</c:v>
                </c:pt>
                <c:pt idx="138">
                  <c:v>660</c:v>
                </c:pt>
                <c:pt idx="139">
                  <c:v>670</c:v>
                </c:pt>
                <c:pt idx="140">
                  <c:v>680</c:v>
                </c:pt>
                <c:pt idx="141">
                  <c:v>690</c:v>
                </c:pt>
                <c:pt idx="142">
                  <c:v>700</c:v>
                </c:pt>
                <c:pt idx="143">
                  <c:v>710</c:v>
                </c:pt>
              </c:numCache>
            </c:numRef>
          </c:xVal>
          <c:yVal>
            <c:numRef>
              <c:f>Programm!$E$201:$E$344</c:f>
              <c:numCache>
                <c:formatCode>General</c:formatCode>
                <c:ptCount val="144"/>
                <c:pt idx="0">
                  <c:v>0.73604366699474499</c:v>
                </c:pt>
                <c:pt idx="1">
                  <c:v>0.86681182896739473</c:v>
                </c:pt>
                <c:pt idx="2">
                  <c:v>0.97124235214482102</c:v>
                </c:pt>
                <c:pt idx="3">
                  <c:v>1.0461621679246693</c:v>
                </c:pt>
                <c:pt idx="4">
                  <c:v>1.0892948756157275</c:v>
                </c:pt>
                <c:pt idx="5">
                  <c:v>1.0993299097210052</c:v>
                </c:pt>
                <c:pt idx="6">
                  <c:v>1.075962360807186</c:v>
                </c:pt>
                <c:pt idx="7">
                  <c:v>1.0199022400234656</c:v>
                </c:pt>
                <c:pt idx="8">
                  <c:v>0.93285290577206792</c:v>
                </c:pt>
                <c:pt idx="9">
                  <c:v>0.817459308025133</c:v>
                </c:pt>
                <c:pt idx="10">
                  <c:v>0.67722762285822347</c:v>
                </c:pt>
                <c:pt idx="11">
                  <c:v>0.51641871906447934</c:v>
                </c:pt>
                <c:pt idx="12">
                  <c:v>0.33991869381244177</c:v>
                </c:pt>
                <c:pt idx="13">
                  <c:v>0.15309041105607182</c:v>
                </c:pt>
                <c:pt idx="14">
                  <c:v>-3.8389446372752996E-2</c:v>
                </c:pt>
                <c:pt idx="15">
                  <c:v>-0.22870285989953504</c:v>
                </c:pt>
                <c:pt idx="16">
                  <c:v>-0.41206725275750467</c:v>
                </c:pt>
                <c:pt idx="17">
                  <c:v>-0.58291119065652652</c:v>
                </c:pt>
                <c:pt idx="18">
                  <c:v>-0.73604366699474488</c:v>
                </c:pt>
                <c:pt idx="19">
                  <c:v>-0.86681182896739473</c:v>
                </c:pt>
                <c:pt idx="20">
                  <c:v>-0.97124235214482002</c:v>
                </c:pt>
                <c:pt idx="21">
                  <c:v>-1.0461621679246691</c:v>
                </c:pt>
                <c:pt idx="22">
                  <c:v>-1.0892948756157277</c:v>
                </c:pt>
                <c:pt idx="23">
                  <c:v>-1.0993299097210052</c:v>
                </c:pt>
                <c:pt idx="24">
                  <c:v>-1.075962360807186</c:v>
                </c:pt>
                <c:pt idx="25">
                  <c:v>-1.0199022400234661</c:v>
                </c:pt>
                <c:pt idx="26">
                  <c:v>-0.93285290577206847</c:v>
                </c:pt>
                <c:pt idx="27">
                  <c:v>-0.81745930802513378</c:v>
                </c:pt>
                <c:pt idx="28">
                  <c:v>-0.67722762285822424</c:v>
                </c:pt>
                <c:pt idx="29">
                  <c:v>-0.51641871906447945</c:v>
                </c:pt>
                <c:pt idx="30">
                  <c:v>-0.33991869381244283</c:v>
                </c:pt>
                <c:pt idx="31">
                  <c:v>-0.15309041105607193</c:v>
                </c:pt>
                <c:pt idx="32">
                  <c:v>3.8389446372750907E-2</c:v>
                </c:pt>
                <c:pt idx="33">
                  <c:v>0.22870285989953587</c:v>
                </c:pt>
                <c:pt idx="34">
                  <c:v>0.41206725275750272</c:v>
                </c:pt>
                <c:pt idx="35">
                  <c:v>0.58291119065652552</c:v>
                </c:pt>
                <c:pt idx="36">
                  <c:v>0.73604366699474399</c:v>
                </c:pt>
                <c:pt idx="37">
                  <c:v>0.86681182896739462</c:v>
                </c:pt>
                <c:pt idx="38">
                  <c:v>0.97124235214481958</c:v>
                </c:pt>
                <c:pt idx="39">
                  <c:v>1.0461621679246691</c:v>
                </c:pt>
                <c:pt idx="40">
                  <c:v>1.0892948756157275</c:v>
                </c:pt>
                <c:pt idx="41">
                  <c:v>1.0993299097210054</c:v>
                </c:pt>
                <c:pt idx="42">
                  <c:v>1.0759623608071864</c:v>
                </c:pt>
                <c:pt idx="43">
                  <c:v>1.0199022400234661</c:v>
                </c:pt>
                <c:pt idx="44">
                  <c:v>0.93285290577206859</c:v>
                </c:pt>
                <c:pt idx="45">
                  <c:v>0.81745930802513345</c:v>
                </c:pt>
                <c:pt idx="46">
                  <c:v>0.67722762285822402</c:v>
                </c:pt>
                <c:pt idx="47">
                  <c:v>0.51641871906447911</c:v>
                </c:pt>
                <c:pt idx="48">
                  <c:v>0.33991869381244161</c:v>
                </c:pt>
                <c:pt idx="49">
                  <c:v>0.1530904110560716</c:v>
                </c:pt>
                <c:pt idx="50">
                  <c:v>-3.8389446372751261E-2</c:v>
                </c:pt>
                <c:pt idx="51">
                  <c:v>-0.22870285989953526</c:v>
                </c:pt>
                <c:pt idx="52">
                  <c:v>-0.4120672527575035</c:v>
                </c:pt>
                <c:pt idx="53">
                  <c:v>-0.58291119065652541</c:v>
                </c:pt>
                <c:pt idx="54">
                  <c:v>-0.73604366699474422</c:v>
                </c:pt>
                <c:pt idx="55">
                  <c:v>-0.86681182896739428</c:v>
                </c:pt>
                <c:pt idx="56">
                  <c:v>-0.97124235214481991</c:v>
                </c:pt>
                <c:pt idx="57">
                  <c:v>-1.0461621679246691</c:v>
                </c:pt>
                <c:pt idx="58">
                  <c:v>-1.0892948756157275</c:v>
                </c:pt>
                <c:pt idx="59">
                  <c:v>-1.0993299097210054</c:v>
                </c:pt>
                <c:pt idx="60">
                  <c:v>-1.0759623608071862</c:v>
                </c:pt>
                <c:pt idx="61">
                  <c:v>-1.0199022400234661</c:v>
                </c:pt>
                <c:pt idx="62">
                  <c:v>-0.93285290577206859</c:v>
                </c:pt>
                <c:pt idx="63">
                  <c:v>-0.81745930802513356</c:v>
                </c:pt>
                <c:pt idx="64">
                  <c:v>-0.67722762285822402</c:v>
                </c:pt>
                <c:pt idx="65">
                  <c:v>-0.51641871906447978</c:v>
                </c:pt>
                <c:pt idx="66">
                  <c:v>-0.33991869381244205</c:v>
                </c:pt>
                <c:pt idx="67">
                  <c:v>-0.15309041105607196</c:v>
                </c:pt>
                <c:pt idx="68">
                  <c:v>3.8389446372751122E-2</c:v>
                </c:pt>
                <c:pt idx="69">
                  <c:v>0.22870285989953534</c:v>
                </c:pt>
                <c:pt idx="70">
                  <c:v>0.41206725275750333</c:v>
                </c:pt>
                <c:pt idx="71">
                  <c:v>0.58291119065652541</c:v>
                </c:pt>
                <c:pt idx="72">
                  <c:v>0.73604366699474411</c:v>
                </c:pt>
                <c:pt idx="73">
                  <c:v>0.86681182896739428</c:v>
                </c:pt>
                <c:pt idx="74">
                  <c:v>0.97124235214481969</c:v>
                </c:pt>
                <c:pt idx="75">
                  <c:v>1.0461621679246689</c:v>
                </c:pt>
                <c:pt idx="76">
                  <c:v>1.0892948756157275</c:v>
                </c:pt>
                <c:pt idx="77">
                  <c:v>1.0993299097210054</c:v>
                </c:pt>
                <c:pt idx="78">
                  <c:v>1.0759623608071864</c:v>
                </c:pt>
                <c:pt idx="79">
                  <c:v>1.0199022400234663</c:v>
                </c:pt>
                <c:pt idx="80">
                  <c:v>0.9328529057720687</c:v>
                </c:pt>
                <c:pt idx="81">
                  <c:v>0.81745930802513378</c:v>
                </c:pt>
                <c:pt idx="82">
                  <c:v>0.67722762285822424</c:v>
                </c:pt>
                <c:pt idx="83">
                  <c:v>0.51641871906447978</c:v>
                </c:pt>
                <c:pt idx="84">
                  <c:v>0.33991869381244227</c:v>
                </c:pt>
                <c:pt idx="85">
                  <c:v>0.15309041105607188</c:v>
                </c:pt>
                <c:pt idx="86">
                  <c:v>-3.838944637275099E-2</c:v>
                </c:pt>
                <c:pt idx="87">
                  <c:v>-0.22870285989953548</c:v>
                </c:pt>
                <c:pt idx="88">
                  <c:v>-0.41206725275750322</c:v>
                </c:pt>
                <c:pt idx="89">
                  <c:v>-0.58291119065652564</c:v>
                </c:pt>
                <c:pt idx="90">
                  <c:v>-0.73604366699474411</c:v>
                </c:pt>
                <c:pt idx="91">
                  <c:v>-0.86681182896739439</c:v>
                </c:pt>
                <c:pt idx="92">
                  <c:v>-0.9712423521448198</c:v>
                </c:pt>
                <c:pt idx="93">
                  <c:v>-1.0461621679246689</c:v>
                </c:pt>
                <c:pt idx="94">
                  <c:v>-1.0892948756157275</c:v>
                </c:pt>
                <c:pt idx="95">
                  <c:v>-1.0993299097210054</c:v>
                </c:pt>
                <c:pt idx="96">
                  <c:v>-1.0759623608071864</c:v>
                </c:pt>
                <c:pt idx="97">
                  <c:v>-1.0199022400234665</c:v>
                </c:pt>
                <c:pt idx="98">
                  <c:v>-0.93285290577206892</c:v>
                </c:pt>
                <c:pt idx="99">
                  <c:v>-0.81745930802513411</c:v>
                </c:pt>
                <c:pt idx="100">
                  <c:v>-0.6772276228582248</c:v>
                </c:pt>
                <c:pt idx="101">
                  <c:v>-0.51641871906448078</c:v>
                </c:pt>
                <c:pt idx="102">
                  <c:v>-0.33991869381244239</c:v>
                </c:pt>
                <c:pt idx="103">
                  <c:v>-0.15309041105607249</c:v>
                </c:pt>
                <c:pt idx="104">
                  <c:v>3.8389446372750366E-2</c:v>
                </c:pt>
                <c:pt idx="105">
                  <c:v>0.22870285989953437</c:v>
                </c:pt>
                <c:pt idx="106">
                  <c:v>0.41206725275750311</c:v>
                </c:pt>
                <c:pt idx="107">
                  <c:v>0.5829111906565243</c:v>
                </c:pt>
                <c:pt idx="108">
                  <c:v>0.73604366699474366</c:v>
                </c:pt>
                <c:pt idx="109">
                  <c:v>0.86681182896739373</c:v>
                </c:pt>
                <c:pt idx="110">
                  <c:v>0.97124235214481969</c:v>
                </c:pt>
                <c:pt idx="111">
                  <c:v>1.0461621679246687</c:v>
                </c:pt>
                <c:pt idx="112">
                  <c:v>1.0892948756157275</c:v>
                </c:pt>
                <c:pt idx="113">
                  <c:v>1.0993299097210054</c:v>
                </c:pt>
                <c:pt idx="114">
                  <c:v>1.075962360807186</c:v>
                </c:pt>
                <c:pt idx="115">
                  <c:v>1.0199022400234667</c:v>
                </c:pt>
                <c:pt idx="116">
                  <c:v>0.93285290577206836</c:v>
                </c:pt>
                <c:pt idx="117">
                  <c:v>0.81745930802513345</c:v>
                </c:pt>
                <c:pt idx="118">
                  <c:v>0.67722762285822413</c:v>
                </c:pt>
                <c:pt idx="119">
                  <c:v>0.51641871906448</c:v>
                </c:pt>
                <c:pt idx="120">
                  <c:v>0.33991869381244261</c:v>
                </c:pt>
                <c:pt idx="121">
                  <c:v>0.1530904110560726</c:v>
                </c:pt>
                <c:pt idx="122">
                  <c:v>-3.8389446372750227E-2</c:v>
                </c:pt>
                <c:pt idx="123">
                  <c:v>-0.22870285989953615</c:v>
                </c:pt>
                <c:pt idx="124">
                  <c:v>-0.41206725275750383</c:v>
                </c:pt>
                <c:pt idx="125">
                  <c:v>-0.58291119065652597</c:v>
                </c:pt>
                <c:pt idx="126">
                  <c:v>-0.73604366699474422</c:v>
                </c:pt>
                <c:pt idx="127">
                  <c:v>-0.86681182896739417</c:v>
                </c:pt>
                <c:pt idx="128">
                  <c:v>-0.97124235214481969</c:v>
                </c:pt>
                <c:pt idx="129">
                  <c:v>-1.0461621679246695</c:v>
                </c:pt>
                <c:pt idx="130">
                  <c:v>-1.0892948756157275</c:v>
                </c:pt>
                <c:pt idx="131">
                  <c:v>-1.0993299097210052</c:v>
                </c:pt>
                <c:pt idx="132">
                  <c:v>-1.075962360807186</c:v>
                </c:pt>
                <c:pt idx="133">
                  <c:v>-1.0199022400234661</c:v>
                </c:pt>
                <c:pt idx="134">
                  <c:v>-0.93285290577206847</c:v>
                </c:pt>
                <c:pt idx="135">
                  <c:v>-0.81745930802513356</c:v>
                </c:pt>
                <c:pt idx="136">
                  <c:v>-0.67722762285822413</c:v>
                </c:pt>
                <c:pt idx="137">
                  <c:v>-0.51641871906448023</c:v>
                </c:pt>
                <c:pt idx="138">
                  <c:v>-0.33991869381244272</c:v>
                </c:pt>
                <c:pt idx="139">
                  <c:v>-0.15309041105607277</c:v>
                </c:pt>
                <c:pt idx="140">
                  <c:v>3.8389446372752052E-2</c:v>
                </c:pt>
                <c:pt idx="141">
                  <c:v>0.22870285989953604</c:v>
                </c:pt>
                <c:pt idx="142">
                  <c:v>0.41206725275750195</c:v>
                </c:pt>
                <c:pt idx="143">
                  <c:v>0.58291119065652586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D28-2743-91BB-C5406CEA5B02}"/>
            </c:ext>
          </c:extLst>
        </c:ser>
        <c:ser>
          <c:idx val="1"/>
          <c:order val="1"/>
          <c:tx>
            <c:v>Strom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Programm!$A$201:$A$344</c:f>
              <c:numCache>
                <c:formatCode>General</c:formatCode>
                <c:ptCount val="144"/>
                <c:pt idx="0">
                  <c:v>-720</c:v>
                </c:pt>
                <c:pt idx="1">
                  <c:v>-710</c:v>
                </c:pt>
                <c:pt idx="2">
                  <c:v>-700</c:v>
                </c:pt>
                <c:pt idx="3">
                  <c:v>-690</c:v>
                </c:pt>
                <c:pt idx="4">
                  <c:v>-680</c:v>
                </c:pt>
                <c:pt idx="5">
                  <c:v>-670</c:v>
                </c:pt>
                <c:pt idx="6">
                  <c:v>-660</c:v>
                </c:pt>
                <c:pt idx="7">
                  <c:v>-650</c:v>
                </c:pt>
                <c:pt idx="8">
                  <c:v>-640</c:v>
                </c:pt>
                <c:pt idx="9">
                  <c:v>-630</c:v>
                </c:pt>
                <c:pt idx="10">
                  <c:v>-620</c:v>
                </c:pt>
                <c:pt idx="11">
                  <c:v>-610</c:v>
                </c:pt>
                <c:pt idx="12">
                  <c:v>-600</c:v>
                </c:pt>
                <c:pt idx="13">
                  <c:v>-590</c:v>
                </c:pt>
                <c:pt idx="14">
                  <c:v>-580</c:v>
                </c:pt>
                <c:pt idx="15">
                  <c:v>-570</c:v>
                </c:pt>
                <c:pt idx="16">
                  <c:v>-560</c:v>
                </c:pt>
                <c:pt idx="17">
                  <c:v>-550</c:v>
                </c:pt>
                <c:pt idx="18">
                  <c:v>-540</c:v>
                </c:pt>
                <c:pt idx="19">
                  <c:v>-530</c:v>
                </c:pt>
                <c:pt idx="20">
                  <c:v>-520</c:v>
                </c:pt>
                <c:pt idx="21">
                  <c:v>-510</c:v>
                </c:pt>
                <c:pt idx="22">
                  <c:v>-500</c:v>
                </c:pt>
                <c:pt idx="23">
                  <c:v>-490</c:v>
                </c:pt>
                <c:pt idx="24">
                  <c:v>-480</c:v>
                </c:pt>
                <c:pt idx="25">
                  <c:v>-470</c:v>
                </c:pt>
                <c:pt idx="26">
                  <c:v>-460</c:v>
                </c:pt>
                <c:pt idx="27">
                  <c:v>-450</c:v>
                </c:pt>
                <c:pt idx="28">
                  <c:v>-440</c:v>
                </c:pt>
                <c:pt idx="29">
                  <c:v>-430</c:v>
                </c:pt>
                <c:pt idx="30">
                  <c:v>-420</c:v>
                </c:pt>
                <c:pt idx="31">
                  <c:v>-410</c:v>
                </c:pt>
                <c:pt idx="32">
                  <c:v>-400</c:v>
                </c:pt>
                <c:pt idx="33">
                  <c:v>-390</c:v>
                </c:pt>
                <c:pt idx="34">
                  <c:v>-380</c:v>
                </c:pt>
                <c:pt idx="35">
                  <c:v>-370</c:v>
                </c:pt>
                <c:pt idx="36">
                  <c:v>-360</c:v>
                </c:pt>
                <c:pt idx="37">
                  <c:v>-350</c:v>
                </c:pt>
                <c:pt idx="38">
                  <c:v>-340</c:v>
                </c:pt>
                <c:pt idx="39">
                  <c:v>-330</c:v>
                </c:pt>
                <c:pt idx="40">
                  <c:v>-320</c:v>
                </c:pt>
                <c:pt idx="41">
                  <c:v>-310</c:v>
                </c:pt>
                <c:pt idx="42">
                  <c:v>-300</c:v>
                </c:pt>
                <c:pt idx="43">
                  <c:v>-290</c:v>
                </c:pt>
                <c:pt idx="44">
                  <c:v>-280</c:v>
                </c:pt>
                <c:pt idx="45">
                  <c:v>-270</c:v>
                </c:pt>
                <c:pt idx="46">
                  <c:v>-260</c:v>
                </c:pt>
                <c:pt idx="47">
                  <c:v>-250</c:v>
                </c:pt>
                <c:pt idx="48">
                  <c:v>-240</c:v>
                </c:pt>
                <c:pt idx="49">
                  <c:v>-230</c:v>
                </c:pt>
                <c:pt idx="50">
                  <c:v>-220</c:v>
                </c:pt>
                <c:pt idx="51">
                  <c:v>-210</c:v>
                </c:pt>
                <c:pt idx="52">
                  <c:v>-200</c:v>
                </c:pt>
                <c:pt idx="53">
                  <c:v>-190</c:v>
                </c:pt>
                <c:pt idx="54">
                  <c:v>-180</c:v>
                </c:pt>
                <c:pt idx="55">
                  <c:v>-170</c:v>
                </c:pt>
                <c:pt idx="56">
                  <c:v>-160</c:v>
                </c:pt>
                <c:pt idx="57">
                  <c:v>-150</c:v>
                </c:pt>
                <c:pt idx="58">
                  <c:v>-140</c:v>
                </c:pt>
                <c:pt idx="59">
                  <c:v>-130</c:v>
                </c:pt>
                <c:pt idx="60">
                  <c:v>-120</c:v>
                </c:pt>
                <c:pt idx="61">
                  <c:v>-110</c:v>
                </c:pt>
                <c:pt idx="62">
                  <c:v>-100</c:v>
                </c:pt>
                <c:pt idx="63">
                  <c:v>-90</c:v>
                </c:pt>
                <c:pt idx="64">
                  <c:v>-80</c:v>
                </c:pt>
                <c:pt idx="65">
                  <c:v>-70</c:v>
                </c:pt>
                <c:pt idx="66">
                  <c:v>-60</c:v>
                </c:pt>
                <c:pt idx="67">
                  <c:v>-50</c:v>
                </c:pt>
                <c:pt idx="68">
                  <c:v>-40</c:v>
                </c:pt>
                <c:pt idx="69">
                  <c:v>-30</c:v>
                </c:pt>
                <c:pt idx="70">
                  <c:v>-20</c:v>
                </c:pt>
                <c:pt idx="71">
                  <c:v>-10</c:v>
                </c:pt>
                <c:pt idx="72">
                  <c:v>0</c:v>
                </c:pt>
                <c:pt idx="73">
                  <c:v>10</c:v>
                </c:pt>
                <c:pt idx="74">
                  <c:v>20</c:v>
                </c:pt>
                <c:pt idx="75">
                  <c:v>30</c:v>
                </c:pt>
                <c:pt idx="76">
                  <c:v>40</c:v>
                </c:pt>
                <c:pt idx="77">
                  <c:v>50</c:v>
                </c:pt>
                <c:pt idx="78">
                  <c:v>60</c:v>
                </c:pt>
                <c:pt idx="79">
                  <c:v>70</c:v>
                </c:pt>
                <c:pt idx="80">
                  <c:v>80</c:v>
                </c:pt>
                <c:pt idx="81">
                  <c:v>90</c:v>
                </c:pt>
                <c:pt idx="82">
                  <c:v>100</c:v>
                </c:pt>
                <c:pt idx="83">
                  <c:v>110</c:v>
                </c:pt>
                <c:pt idx="84">
                  <c:v>120</c:v>
                </c:pt>
                <c:pt idx="85">
                  <c:v>130</c:v>
                </c:pt>
                <c:pt idx="86">
                  <c:v>140</c:v>
                </c:pt>
                <c:pt idx="87">
                  <c:v>150</c:v>
                </c:pt>
                <c:pt idx="88">
                  <c:v>160</c:v>
                </c:pt>
                <c:pt idx="89">
                  <c:v>170</c:v>
                </c:pt>
                <c:pt idx="90">
                  <c:v>180</c:v>
                </c:pt>
                <c:pt idx="91">
                  <c:v>190</c:v>
                </c:pt>
                <c:pt idx="92">
                  <c:v>200</c:v>
                </c:pt>
                <c:pt idx="93">
                  <c:v>210</c:v>
                </c:pt>
                <c:pt idx="94">
                  <c:v>220</c:v>
                </c:pt>
                <c:pt idx="95">
                  <c:v>230</c:v>
                </c:pt>
                <c:pt idx="96">
                  <c:v>240</c:v>
                </c:pt>
                <c:pt idx="97">
                  <c:v>250</c:v>
                </c:pt>
                <c:pt idx="98">
                  <c:v>260</c:v>
                </c:pt>
                <c:pt idx="99">
                  <c:v>270</c:v>
                </c:pt>
                <c:pt idx="100">
                  <c:v>280</c:v>
                </c:pt>
                <c:pt idx="101">
                  <c:v>290</c:v>
                </c:pt>
                <c:pt idx="102">
                  <c:v>300</c:v>
                </c:pt>
                <c:pt idx="103">
                  <c:v>310</c:v>
                </c:pt>
                <c:pt idx="104">
                  <c:v>320</c:v>
                </c:pt>
                <c:pt idx="105">
                  <c:v>330</c:v>
                </c:pt>
                <c:pt idx="106">
                  <c:v>340</c:v>
                </c:pt>
                <c:pt idx="107">
                  <c:v>350</c:v>
                </c:pt>
                <c:pt idx="108">
                  <c:v>360</c:v>
                </c:pt>
                <c:pt idx="109">
                  <c:v>370</c:v>
                </c:pt>
                <c:pt idx="110">
                  <c:v>380</c:v>
                </c:pt>
                <c:pt idx="111">
                  <c:v>390</c:v>
                </c:pt>
                <c:pt idx="112">
                  <c:v>400</c:v>
                </c:pt>
                <c:pt idx="113">
                  <c:v>410</c:v>
                </c:pt>
                <c:pt idx="114">
                  <c:v>420</c:v>
                </c:pt>
                <c:pt idx="115">
                  <c:v>430</c:v>
                </c:pt>
                <c:pt idx="116">
                  <c:v>440</c:v>
                </c:pt>
                <c:pt idx="117">
                  <c:v>450</c:v>
                </c:pt>
                <c:pt idx="118">
                  <c:v>460</c:v>
                </c:pt>
                <c:pt idx="119">
                  <c:v>470</c:v>
                </c:pt>
                <c:pt idx="120">
                  <c:v>480</c:v>
                </c:pt>
                <c:pt idx="121">
                  <c:v>490</c:v>
                </c:pt>
                <c:pt idx="122">
                  <c:v>500</c:v>
                </c:pt>
                <c:pt idx="123">
                  <c:v>510</c:v>
                </c:pt>
                <c:pt idx="124">
                  <c:v>520</c:v>
                </c:pt>
                <c:pt idx="125">
                  <c:v>530</c:v>
                </c:pt>
                <c:pt idx="126">
                  <c:v>540</c:v>
                </c:pt>
                <c:pt idx="127">
                  <c:v>550</c:v>
                </c:pt>
                <c:pt idx="128">
                  <c:v>560</c:v>
                </c:pt>
                <c:pt idx="129">
                  <c:v>570</c:v>
                </c:pt>
                <c:pt idx="130">
                  <c:v>580</c:v>
                </c:pt>
                <c:pt idx="131">
                  <c:v>590</c:v>
                </c:pt>
                <c:pt idx="132">
                  <c:v>600</c:v>
                </c:pt>
                <c:pt idx="133">
                  <c:v>610</c:v>
                </c:pt>
                <c:pt idx="134">
                  <c:v>620</c:v>
                </c:pt>
                <c:pt idx="135">
                  <c:v>630</c:v>
                </c:pt>
                <c:pt idx="136">
                  <c:v>640</c:v>
                </c:pt>
                <c:pt idx="137">
                  <c:v>650</c:v>
                </c:pt>
                <c:pt idx="138">
                  <c:v>660</c:v>
                </c:pt>
                <c:pt idx="139">
                  <c:v>670</c:v>
                </c:pt>
                <c:pt idx="140">
                  <c:v>680</c:v>
                </c:pt>
                <c:pt idx="141">
                  <c:v>690</c:v>
                </c:pt>
                <c:pt idx="142">
                  <c:v>700</c:v>
                </c:pt>
                <c:pt idx="143">
                  <c:v>710</c:v>
                </c:pt>
              </c:numCache>
            </c:numRef>
          </c:xVal>
          <c:yVal>
            <c:numRef>
              <c:f>Programm!$H$201:$H$344</c:f>
              <c:numCache>
                <c:formatCode>General</c:formatCode>
                <c:ptCount val="144"/>
                <c:pt idx="0">
                  <c:v>-0.76249464902103692</c:v>
                </c:pt>
                <c:pt idx="1">
                  <c:v>-0.54702357988498251</c:v>
                </c:pt>
                <c:pt idx="2">
                  <c:v>-0.31493147608140798</c:v>
                </c:pt>
                <c:pt idx="3">
                  <c:v>-7.3270338740121094E-2</c:v>
                </c:pt>
                <c:pt idx="4">
                  <c:v>0.17061708076720647</c:v>
                </c:pt>
                <c:pt idx="5">
                  <c:v>0.40932038661183345</c:v>
                </c:pt>
                <c:pt idx="6">
                  <c:v>0.63558669963536718</c:v>
                </c:pt>
                <c:pt idx="7">
                  <c:v>0.84254103241286882</c:v>
                </c:pt>
                <c:pt idx="8">
                  <c:v>1.0238951822668396</c:v>
                </c:pt>
                <c:pt idx="9">
                  <c:v>1.174138795123594</c:v>
                </c:pt>
                <c:pt idx="10">
                  <c:v>1.2887067948334165</c:v>
                </c:pt>
                <c:pt idx="11">
                  <c:v>1.3641180906993293</c:v>
                </c:pt>
                <c:pt idx="12">
                  <c:v>1.3980813486564032</c:v>
                </c:pt>
                <c:pt idx="13">
                  <c:v>1.3895646122978509</c:v>
                </c:pt>
                <c:pt idx="14">
                  <c:v>1.3388266583482489</c:v>
                </c:pt>
                <c:pt idx="15">
                  <c:v>1.2474091338637152</c:v>
                </c:pt>
                <c:pt idx="16">
                  <c:v>1.1180897140662089</c:v>
                </c:pt>
                <c:pt idx="17">
                  <c:v>0.95479770408749687</c:v>
                </c:pt>
                <c:pt idx="18">
                  <c:v>0.76249464902103714</c:v>
                </c:pt>
                <c:pt idx="19">
                  <c:v>0.54702357988498262</c:v>
                </c:pt>
                <c:pt idx="20">
                  <c:v>0.31493147608141059</c:v>
                </c:pt>
                <c:pt idx="21">
                  <c:v>7.327033874012126E-2</c:v>
                </c:pt>
                <c:pt idx="22">
                  <c:v>-0.17061708076720875</c:v>
                </c:pt>
                <c:pt idx="23">
                  <c:v>-0.40932038661183334</c:v>
                </c:pt>
                <c:pt idx="24">
                  <c:v>-0.63558669963536707</c:v>
                </c:pt>
                <c:pt idx="25">
                  <c:v>-0.84254103241286882</c:v>
                </c:pt>
                <c:pt idx="26">
                  <c:v>-1.0238951822668394</c:v>
                </c:pt>
                <c:pt idx="27">
                  <c:v>-1.174138795123594</c:v>
                </c:pt>
                <c:pt idx="28">
                  <c:v>-1.2887067948334165</c:v>
                </c:pt>
                <c:pt idx="29">
                  <c:v>-1.3641180906993293</c:v>
                </c:pt>
                <c:pt idx="30">
                  <c:v>-1.3980813486564032</c:v>
                </c:pt>
                <c:pt idx="31">
                  <c:v>-1.3895646122978507</c:v>
                </c:pt>
                <c:pt idx="32">
                  <c:v>-1.3388266583482493</c:v>
                </c:pt>
                <c:pt idx="33">
                  <c:v>-1.2474091338637141</c:v>
                </c:pt>
                <c:pt idx="34">
                  <c:v>-1.1180897140662098</c:v>
                </c:pt>
                <c:pt idx="35">
                  <c:v>-0.95479770408749698</c:v>
                </c:pt>
                <c:pt idx="36">
                  <c:v>-0.76249464902103725</c:v>
                </c:pt>
                <c:pt idx="37">
                  <c:v>-0.54702357988498163</c:v>
                </c:pt>
                <c:pt idx="38">
                  <c:v>-0.31493147608141075</c:v>
                </c:pt>
                <c:pt idx="39">
                  <c:v>-7.3270338740120192E-2</c:v>
                </c:pt>
                <c:pt idx="40">
                  <c:v>0.17061708076720736</c:v>
                </c:pt>
                <c:pt idx="41">
                  <c:v>0.40932038661183201</c:v>
                </c:pt>
                <c:pt idx="42">
                  <c:v>0.63558669963536574</c:v>
                </c:pt>
                <c:pt idx="43">
                  <c:v>0.8425410324128686</c:v>
                </c:pt>
                <c:pt idx="44">
                  <c:v>1.0238951822668394</c:v>
                </c:pt>
                <c:pt idx="45">
                  <c:v>1.174138795123594</c:v>
                </c:pt>
                <c:pt idx="46">
                  <c:v>1.2887067948334165</c:v>
                </c:pt>
                <c:pt idx="47">
                  <c:v>1.3641180906993295</c:v>
                </c:pt>
                <c:pt idx="48">
                  <c:v>1.3980813486564034</c:v>
                </c:pt>
                <c:pt idx="49">
                  <c:v>1.3895646122978507</c:v>
                </c:pt>
                <c:pt idx="50">
                  <c:v>1.3388266583482493</c:v>
                </c:pt>
                <c:pt idx="51">
                  <c:v>1.2474091338637148</c:v>
                </c:pt>
                <c:pt idx="52">
                  <c:v>1.1180897140662098</c:v>
                </c:pt>
                <c:pt idx="53">
                  <c:v>0.95479770408749809</c:v>
                </c:pt>
                <c:pt idx="54">
                  <c:v>0.76249464902103792</c:v>
                </c:pt>
                <c:pt idx="55">
                  <c:v>0.54702357988498351</c:v>
                </c:pt>
                <c:pt idx="56">
                  <c:v>0.31493147608141092</c:v>
                </c:pt>
                <c:pt idx="57">
                  <c:v>7.3270338740121593E-2</c:v>
                </c:pt>
                <c:pt idx="58">
                  <c:v>-0.17061708076720655</c:v>
                </c:pt>
                <c:pt idx="59">
                  <c:v>-0.40932038661183123</c:v>
                </c:pt>
                <c:pt idx="60">
                  <c:v>-0.63558669963536552</c:v>
                </c:pt>
                <c:pt idx="61">
                  <c:v>-0.84254103241286737</c:v>
                </c:pt>
                <c:pt idx="62">
                  <c:v>-1.0238951822668387</c:v>
                </c:pt>
                <c:pt idx="63">
                  <c:v>-1.1741387951235935</c:v>
                </c:pt>
                <c:pt idx="64">
                  <c:v>-1.2887067948334165</c:v>
                </c:pt>
                <c:pt idx="65">
                  <c:v>-1.3641180906993293</c:v>
                </c:pt>
                <c:pt idx="66">
                  <c:v>-1.3980813486564032</c:v>
                </c:pt>
                <c:pt idx="67">
                  <c:v>-1.3895646122978507</c:v>
                </c:pt>
                <c:pt idx="68">
                  <c:v>-1.3388266583482495</c:v>
                </c:pt>
                <c:pt idx="69">
                  <c:v>-1.2474091338637148</c:v>
                </c:pt>
                <c:pt idx="70">
                  <c:v>-1.1180897140662098</c:v>
                </c:pt>
                <c:pt idx="71">
                  <c:v>-0.95479770408749776</c:v>
                </c:pt>
                <c:pt idx="72">
                  <c:v>-0.76249464902103792</c:v>
                </c:pt>
                <c:pt idx="73">
                  <c:v>-0.54702357988498329</c:v>
                </c:pt>
                <c:pt idx="74">
                  <c:v>-0.31493147608141103</c:v>
                </c:pt>
                <c:pt idx="75">
                  <c:v>-7.3270338740121455E-2</c:v>
                </c:pt>
                <c:pt idx="76">
                  <c:v>0.17061708076720639</c:v>
                </c:pt>
                <c:pt idx="77">
                  <c:v>0.4093203866118314</c:v>
                </c:pt>
                <c:pt idx="78">
                  <c:v>0.63558669963536529</c:v>
                </c:pt>
                <c:pt idx="79">
                  <c:v>0.84254103241286737</c:v>
                </c:pt>
                <c:pt idx="80">
                  <c:v>1.0238951822668385</c:v>
                </c:pt>
                <c:pt idx="81">
                  <c:v>1.1741387951235935</c:v>
                </c:pt>
                <c:pt idx="82">
                  <c:v>1.2887067948334165</c:v>
                </c:pt>
                <c:pt idx="83">
                  <c:v>1.3641180906993293</c:v>
                </c:pt>
                <c:pt idx="84">
                  <c:v>1.3980813486564032</c:v>
                </c:pt>
                <c:pt idx="85">
                  <c:v>1.3895646122978509</c:v>
                </c:pt>
                <c:pt idx="86">
                  <c:v>1.3388266583482498</c:v>
                </c:pt>
                <c:pt idx="87">
                  <c:v>1.247409133863715</c:v>
                </c:pt>
                <c:pt idx="88">
                  <c:v>1.1180897140662103</c:v>
                </c:pt>
                <c:pt idx="89">
                  <c:v>0.95479770408749798</c:v>
                </c:pt>
                <c:pt idx="90">
                  <c:v>0.76249464902103814</c:v>
                </c:pt>
                <c:pt idx="91">
                  <c:v>0.54702357988498329</c:v>
                </c:pt>
                <c:pt idx="92">
                  <c:v>0.31493147608141125</c:v>
                </c:pt>
                <c:pt idx="93">
                  <c:v>7.327033874012133E-2</c:v>
                </c:pt>
                <c:pt idx="94">
                  <c:v>-0.17061708076720622</c:v>
                </c:pt>
                <c:pt idx="95">
                  <c:v>-0.4093203866118309</c:v>
                </c:pt>
                <c:pt idx="96">
                  <c:v>-0.63558669963536474</c:v>
                </c:pt>
                <c:pt idx="97">
                  <c:v>-0.8425410324128666</c:v>
                </c:pt>
                <c:pt idx="98">
                  <c:v>-1.0238951822668385</c:v>
                </c:pt>
                <c:pt idx="99">
                  <c:v>-1.1741387951235935</c:v>
                </c:pt>
                <c:pt idx="100">
                  <c:v>-1.2887067948334163</c:v>
                </c:pt>
                <c:pt idx="101">
                  <c:v>-1.3641180906993291</c:v>
                </c:pt>
                <c:pt idx="102">
                  <c:v>-1.3980813486564034</c:v>
                </c:pt>
                <c:pt idx="103">
                  <c:v>-1.3895646122978507</c:v>
                </c:pt>
                <c:pt idx="104">
                  <c:v>-1.3388266583482495</c:v>
                </c:pt>
                <c:pt idx="105">
                  <c:v>-1.247409133863715</c:v>
                </c:pt>
                <c:pt idx="106">
                  <c:v>-1.1180897140662096</c:v>
                </c:pt>
                <c:pt idx="107">
                  <c:v>-0.95479770408749842</c:v>
                </c:pt>
                <c:pt idx="108">
                  <c:v>-0.7624946490210377</c:v>
                </c:pt>
                <c:pt idx="109">
                  <c:v>-0.5470235798849834</c:v>
                </c:pt>
                <c:pt idx="110">
                  <c:v>-0.3149314760814102</c:v>
                </c:pt>
                <c:pt idx="111">
                  <c:v>-7.3270338740122107E-2</c:v>
                </c:pt>
                <c:pt idx="112">
                  <c:v>0.17061708076720666</c:v>
                </c:pt>
                <c:pt idx="113">
                  <c:v>0.40932038661183129</c:v>
                </c:pt>
                <c:pt idx="114">
                  <c:v>0.63558669963536629</c:v>
                </c:pt>
                <c:pt idx="115">
                  <c:v>0.84254103241286704</c:v>
                </c:pt>
                <c:pt idx="116">
                  <c:v>1.023895182266839</c:v>
                </c:pt>
                <c:pt idx="117">
                  <c:v>1.1741387951235935</c:v>
                </c:pt>
                <c:pt idx="118">
                  <c:v>1.2887067948334163</c:v>
                </c:pt>
                <c:pt idx="119">
                  <c:v>1.3641180906993291</c:v>
                </c:pt>
                <c:pt idx="120">
                  <c:v>1.3980813486564032</c:v>
                </c:pt>
                <c:pt idx="121">
                  <c:v>1.3895646122978509</c:v>
                </c:pt>
                <c:pt idx="122">
                  <c:v>1.33882665834825</c:v>
                </c:pt>
                <c:pt idx="123">
                  <c:v>1.2474091338637145</c:v>
                </c:pt>
                <c:pt idx="124">
                  <c:v>1.1180897140662096</c:v>
                </c:pt>
                <c:pt idx="125">
                  <c:v>0.95479770408749765</c:v>
                </c:pt>
                <c:pt idx="126">
                  <c:v>0.76249464902103792</c:v>
                </c:pt>
                <c:pt idx="127">
                  <c:v>0.54702357988498351</c:v>
                </c:pt>
                <c:pt idx="128">
                  <c:v>0.31493147608141159</c:v>
                </c:pt>
                <c:pt idx="129">
                  <c:v>7.3270338740119803E-2</c:v>
                </c:pt>
                <c:pt idx="130">
                  <c:v>-0.17061708076720525</c:v>
                </c:pt>
                <c:pt idx="131">
                  <c:v>-0.40932038661183229</c:v>
                </c:pt>
                <c:pt idx="132">
                  <c:v>-0.63558669963536607</c:v>
                </c:pt>
                <c:pt idx="133">
                  <c:v>-0.84254103241286782</c:v>
                </c:pt>
                <c:pt idx="134">
                  <c:v>-1.0238951822668387</c:v>
                </c:pt>
                <c:pt idx="135">
                  <c:v>-1.1741387951235935</c:v>
                </c:pt>
                <c:pt idx="136">
                  <c:v>-1.2887067948334161</c:v>
                </c:pt>
                <c:pt idx="137">
                  <c:v>-1.3641180906993291</c:v>
                </c:pt>
                <c:pt idx="138">
                  <c:v>-1.3980813486564032</c:v>
                </c:pt>
                <c:pt idx="139">
                  <c:v>-1.3895646122978509</c:v>
                </c:pt>
                <c:pt idx="140">
                  <c:v>-1.3388266583482493</c:v>
                </c:pt>
                <c:pt idx="141">
                  <c:v>-1.2474091338637148</c:v>
                </c:pt>
                <c:pt idx="142">
                  <c:v>-1.1180897140662112</c:v>
                </c:pt>
                <c:pt idx="143">
                  <c:v>-0.95479770408749776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D28-2743-91BB-C5406CEA5B02}"/>
            </c:ext>
          </c:extLst>
        </c:ser>
        <c:ser>
          <c:idx val="2"/>
          <c:order val="2"/>
          <c:tx>
            <c:v>Wirkstrom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xVal>
            <c:numRef>
              <c:f>Programm!$A$201:$A$344</c:f>
              <c:numCache>
                <c:formatCode>General</c:formatCode>
                <c:ptCount val="144"/>
                <c:pt idx="0">
                  <c:v>-720</c:v>
                </c:pt>
                <c:pt idx="1">
                  <c:v>-710</c:v>
                </c:pt>
                <c:pt idx="2">
                  <c:v>-700</c:v>
                </c:pt>
                <c:pt idx="3">
                  <c:v>-690</c:v>
                </c:pt>
                <c:pt idx="4">
                  <c:v>-680</c:v>
                </c:pt>
                <c:pt idx="5">
                  <c:v>-670</c:v>
                </c:pt>
                <c:pt idx="6">
                  <c:v>-660</c:v>
                </c:pt>
                <c:pt idx="7">
                  <c:v>-650</c:v>
                </c:pt>
                <c:pt idx="8">
                  <c:v>-640</c:v>
                </c:pt>
                <c:pt idx="9">
                  <c:v>-630</c:v>
                </c:pt>
                <c:pt idx="10">
                  <c:v>-620</c:v>
                </c:pt>
                <c:pt idx="11">
                  <c:v>-610</c:v>
                </c:pt>
                <c:pt idx="12">
                  <c:v>-600</c:v>
                </c:pt>
                <c:pt idx="13">
                  <c:v>-590</c:v>
                </c:pt>
                <c:pt idx="14">
                  <c:v>-580</c:v>
                </c:pt>
                <c:pt idx="15">
                  <c:v>-570</c:v>
                </c:pt>
                <c:pt idx="16">
                  <c:v>-560</c:v>
                </c:pt>
                <c:pt idx="17">
                  <c:v>-550</c:v>
                </c:pt>
                <c:pt idx="18">
                  <c:v>-540</c:v>
                </c:pt>
                <c:pt idx="19">
                  <c:v>-530</c:v>
                </c:pt>
                <c:pt idx="20">
                  <c:v>-520</c:v>
                </c:pt>
                <c:pt idx="21">
                  <c:v>-510</c:v>
                </c:pt>
                <c:pt idx="22">
                  <c:v>-500</c:v>
                </c:pt>
                <c:pt idx="23">
                  <c:v>-490</c:v>
                </c:pt>
                <c:pt idx="24">
                  <c:v>-480</c:v>
                </c:pt>
                <c:pt idx="25">
                  <c:v>-470</c:v>
                </c:pt>
                <c:pt idx="26">
                  <c:v>-460</c:v>
                </c:pt>
                <c:pt idx="27">
                  <c:v>-450</c:v>
                </c:pt>
                <c:pt idx="28">
                  <c:v>-440</c:v>
                </c:pt>
                <c:pt idx="29">
                  <c:v>-430</c:v>
                </c:pt>
                <c:pt idx="30">
                  <c:v>-420</c:v>
                </c:pt>
                <c:pt idx="31">
                  <c:v>-410</c:v>
                </c:pt>
                <c:pt idx="32">
                  <c:v>-400</c:v>
                </c:pt>
                <c:pt idx="33">
                  <c:v>-390</c:v>
                </c:pt>
                <c:pt idx="34">
                  <c:v>-380</c:v>
                </c:pt>
                <c:pt idx="35">
                  <c:v>-370</c:v>
                </c:pt>
                <c:pt idx="36">
                  <c:v>-360</c:v>
                </c:pt>
                <c:pt idx="37">
                  <c:v>-350</c:v>
                </c:pt>
                <c:pt idx="38">
                  <c:v>-340</c:v>
                </c:pt>
                <c:pt idx="39">
                  <c:v>-330</c:v>
                </c:pt>
                <c:pt idx="40">
                  <c:v>-320</c:v>
                </c:pt>
                <c:pt idx="41">
                  <c:v>-310</c:v>
                </c:pt>
                <c:pt idx="42">
                  <c:v>-300</c:v>
                </c:pt>
                <c:pt idx="43">
                  <c:v>-290</c:v>
                </c:pt>
                <c:pt idx="44">
                  <c:v>-280</c:v>
                </c:pt>
                <c:pt idx="45">
                  <c:v>-270</c:v>
                </c:pt>
                <c:pt idx="46">
                  <c:v>-260</c:v>
                </c:pt>
                <c:pt idx="47">
                  <c:v>-250</c:v>
                </c:pt>
                <c:pt idx="48">
                  <c:v>-240</c:v>
                </c:pt>
                <c:pt idx="49">
                  <c:v>-230</c:v>
                </c:pt>
                <c:pt idx="50">
                  <c:v>-220</c:v>
                </c:pt>
                <c:pt idx="51">
                  <c:v>-210</c:v>
                </c:pt>
                <c:pt idx="52">
                  <c:v>-200</c:v>
                </c:pt>
                <c:pt idx="53">
                  <c:v>-190</c:v>
                </c:pt>
                <c:pt idx="54">
                  <c:v>-180</c:v>
                </c:pt>
                <c:pt idx="55">
                  <c:v>-170</c:v>
                </c:pt>
                <c:pt idx="56">
                  <c:v>-160</c:v>
                </c:pt>
                <c:pt idx="57">
                  <c:v>-150</c:v>
                </c:pt>
                <c:pt idx="58">
                  <c:v>-140</c:v>
                </c:pt>
                <c:pt idx="59">
                  <c:v>-130</c:v>
                </c:pt>
                <c:pt idx="60">
                  <c:v>-120</c:v>
                </c:pt>
                <c:pt idx="61">
                  <c:v>-110</c:v>
                </c:pt>
                <c:pt idx="62">
                  <c:v>-100</c:v>
                </c:pt>
                <c:pt idx="63">
                  <c:v>-90</c:v>
                </c:pt>
                <c:pt idx="64">
                  <c:v>-80</c:v>
                </c:pt>
                <c:pt idx="65">
                  <c:v>-70</c:v>
                </c:pt>
                <c:pt idx="66">
                  <c:v>-60</c:v>
                </c:pt>
                <c:pt idx="67">
                  <c:v>-50</c:v>
                </c:pt>
                <c:pt idx="68">
                  <c:v>-40</c:v>
                </c:pt>
                <c:pt idx="69">
                  <c:v>-30</c:v>
                </c:pt>
                <c:pt idx="70">
                  <c:v>-20</c:v>
                </c:pt>
                <c:pt idx="71">
                  <c:v>-10</c:v>
                </c:pt>
                <c:pt idx="72">
                  <c:v>0</c:v>
                </c:pt>
                <c:pt idx="73">
                  <c:v>10</c:v>
                </c:pt>
                <c:pt idx="74">
                  <c:v>20</c:v>
                </c:pt>
                <c:pt idx="75">
                  <c:v>30</c:v>
                </c:pt>
                <c:pt idx="76">
                  <c:v>40</c:v>
                </c:pt>
                <c:pt idx="77">
                  <c:v>50</c:v>
                </c:pt>
                <c:pt idx="78">
                  <c:v>60</c:v>
                </c:pt>
                <c:pt idx="79">
                  <c:v>70</c:v>
                </c:pt>
                <c:pt idx="80">
                  <c:v>80</c:v>
                </c:pt>
                <c:pt idx="81">
                  <c:v>90</c:v>
                </c:pt>
                <c:pt idx="82">
                  <c:v>100</c:v>
                </c:pt>
                <c:pt idx="83">
                  <c:v>110</c:v>
                </c:pt>
                <c:pt idx="84">
                  <c:v>120</c:v>
                </c:pt>
                <c:pt idx="85">
                  <c:v>130</c:v>
                </c:pt>
                <c:pt idx="86">
                  <c:v>140</c:v>
                </c:pt>
                <c:pt idx="87">
                  <c:v>150</c:v>
                </c:pt>
                <c:pt idx="88">
                  <c:v>160</c:v>
                </c:pt>
                <c:pt idx="89">
                  <c:v>170</c:v>
                </c:pt>
                <c:pt idx="90">
                  <c:v>180</c:v>
                </c:pt>
                <c:pt idx="91">
                  <c:v>190</c:v>
                </c:pt>
                <c:pt idx="92">
                  <c:v>200</c:v>
                </c:pt>
                <c:pt idx="93">
                  <c:v>210</c:v>
                </c:pt>
                <c:pt idx="94">
                  <c:v>220</c:v>
                </c:pt>
                <c:pt idx="95">
                  <c:v>230</c:v>
                </c:pt>
                <c:pt idx="96">
                  <c:v>240</c:v>
                </c:pt>
                <c:pt idx="97">
                  <c:v>250</c:v>
                </c:pt>
                <c:pt idx="98">
                  <c:v>260</c:v>
                </c:pt>
                <c:pt idx="99">
                  <c:v>270</c:v>
                </c:pt>
                <c:pt idx="100">
                  <c:v>280</c:v>
                </c:pt>
                <c:pt idx="101">
                  <c:v>290</c:v>
                </c:pt>
                <c:pt idx="102">
                  <c:v>300</c:v>
                </c:pt>
                <c:pt idx="103">
                  <c:v>310</c:v>
                </c:pt>
                <c:pt idx="104">
                  <c:v>320</c:v>
                </c:pt>
                <c:pt idx="105">
                  <c:v>330</c:v>
                </c:pt>
                <c:pt idx="106">
                  <c:v>340</c:v>
                </c:pt>
                <c:pt idx="107">
                  <c:v>350</c:v>
                </c:pt>
                <c:pt idx="108">
                  <c:v>360</c:v>
                </c:pt>
                <c:pt idx="109">
                  <c:v>370</c:v>
                </c:pt>
                <c:pt idx="110">
                  <c:v>380</c:v>
                </c:pt>
                <c:pt idx="111">
                  <c:v>390</c:v>
                </c:pt>
                <c:pt idx="112">
                  <c:v>400</c:v>
                </c:pt>
                <c:pt idx="113">
                  <c:v>410</c:v>
                </c:pt>
                <c:pt idx="114">
                  <c:v>420</c:v>
                </c:pt>
                <c:pt idx="115">
                  <c:v>430</c:v>
                </c:pt>
                <c:pt idx="116">
                  <c:v>440</c:v>
                </c:pt>
                <c:pt idx="117">
                  <c:v>450</c:v>
                </c:pt>
                <c:pt idx="118">
                  <c:v>460</c:v>
                </c:pt>
                <c:pt idx="119">
                  <c:v>470</c:v>
                </c:pt>
                <c:pt idx="120">
                  <c:v>480</c:v>
                </c:pt>
                <c:pt idx="121">
                  <c:v>490</c:v>
                </c:pt>
                <c:pt idx="122">
                  <c:v>500</c:v>
                </c:pt>
                <c:pt idx="123">
                  <c:v>510</c:v>
                </c:pt>
                <c:pt idx="124">
                  <c:v>520</c:v>
                </c:pt>
                <c:pt idx="125">
                  <c:v>530</c:v>
                </c:pt>
                <c:pt idx="126">
                  <c:v>540</c:v>
                </c:pt>
                <c:pt idx="127">
                  <c:v>550</c:v>
                </c:pt>
                <c:pt idx="128">
                  <c:v>560</c:v>
                </c:pt>
                <c:pt idx="129">
                  <c:v>570</c:v>
                </c:pt>
                <c:pt idx="130">
                  <c:v>580</c:v>
                </c:pt>
                <c:pt idx="131">
                  <c:v>590</c:v>
                </c:pt>
                <c:pt idx="132">
                  <c:v>600</c:v>
                </c:pt>
                <c:pt idx="133">
                  <c:v>610</c:v>
                </c:pt>
                <c:pt idx="134">
                  <c:v>620</c:v>
                </c:pt>
                <c:pt idx="135">
                  <c:v>630</c:v>
                </c:pt>
                <c:pt idx="136">
                  <c:v>640</c:v>
                </c:pt>
                <c:pt idx="137">
                  <c:v>650</c:v>
                </c:pt>
                <c:pt idx="138">
                  <c:v>660</c:v>
                </c:pt>
                <c:pt idx="139">
                  <c:v>670</c:v>
                </c:pt>
                <c:pt idx="140">
                  <c:v>680</c:v>
                </c:pt>
                <c:pt idx="141">
                  <c:v>690</c:v>
                </c:pt>
                <c:pt idx="142">
                  <c:v>700</c:v>
                </c:pt>
                <c:pt idx="143">
                  <c:v>710</c:v>
                </c:pt>
              </c:numCache>
            </c:numRef>
          </c:xVal>
          <c:yVal>
            <c:numRef>
              <c:f>Programm!$K$201:$K$344</c:f>
              <c:numCache>
                <c:formatCode>General</c:formatCode>
                <c:ptCount val="144"/>
                <c:pt idx="0">
                  <c:v>0.24245724242133881</c:v>
                </c:pt>
                <c:pt idx="1">
                  <c:v>0.28553306709061355</c:v>
                </c:pt>
                <c:pt idx="2">
                  <c:v>0.31993311400304386</c:v>
                </c:pt>
                <c:pt idx="3">
                  <c:v>0.34461215514045829</c:v>
                </c:pt>
                <c:pt idx="4">
                  <c:v>0.35882033032609484</c:v>
                </c:pt>
                <c:pt idx="5">
                  <c:v>0.36212593134662113</c:v>
                </c:pt>
                <c:pt idx="6">
                  <c:v>0.35442851918774332</c:v>
                </c:pt>
                <c:pt idx="7">
                  <c:v>0.33596197582283033</c:v>
                </c:pt>
                <c:pt idx="8">
                  <c:v>0.30728739782750336</c:v>
                </c:pt>
                <c:pt idx="9">
                  <c:v>0.26927604774411379</c:v>
                </c:pt>
                <c:pt idx="10">
                  <c:v>0.22308288121027417</c:v>
                </c:pt>
                <c:pt idx="11">
                  <c:v>0.17011145421624513</c:v>
                </c:pt>
                <c:pt idx="12">
                  <c:v>0.11197127676640475</c:v>
                </c:pt>
                <c:pt idx="13">
                  <c:v>5.0428908732217129E-2</c:v>
                </c:pt>
                <c:pt idx="14">
                  <c:v>-1.2645716175540455E-2</c:v>
                </c:pt>
                <c:pt idx="15">
                  <c:v>-7.5336107396344124E-2</c:v>
                </c:pt>
                <c:pt idx="16">
                  <c:v>-0.13573744911582086</c:v>
                </c:pt>
                <c:pt idx="17">
                  <c:v>-0.1920144771303762</c:v>
                </c:pt>
                <c:pt idx="18">
                  <c:v>-0.24245724242133879</c:v>
                </c:pt>
                <c:pt idx="19">
                  <c:v>-0.28553306709061355</c:v>
                </c:pt>
                <c:pt idx="20">
                  <c:v>-0.31993311400304353</c:v>
                </c:pt>
                <c:pt idx="21">
                  <c:v>-0.34461215514045829</c:v>
                </c:pt>
                <c:pt idx="22">
                  <c:v>-0.35882033032609489</c:v>
                </c:pt>
                <c:pt idx="23">
                  <c:v>-0.36212593134662113</c:v>
                </c:pt>
                <c:pt idx="24">
                  <c:v>-0.35442851918774332</c:v>
                </c:pt>
                <c:pt idx="25">
                  <c:v>-0.33596197582283044</c:v>
                </c:pt>
                <c:pt idx="26">
                  <c:v>-0.30728739782750358</c:v>
                </c:pt>
                <c:pt idx="27">
                  <c:v>-0.26927604774411407</c:v>
                </c:pt>
                <c:pt idx="28">
                  <c:v>-0.22308288121027445</c:v>
                </c:pt>
                <c:pt idx="29">
                  <c:v>-0.17011145421624516</c:v>
                </c:pt>
                <c:pt idx="30">
                  <c:v>-0.11197127676640509</c:v>
                </c:pt>
                <c:pt idx="31">
                  <c:v>-5.042890873221717E-2</c:v>
                </c:pt>
                <c:pt idx="32">
                  <c:v>1.2645716175539768E-2</c:v>
                </c:pt>
                <c:pt idx="33">
                  <c:v>7.5336107396344401E-2</c:v>
                </c:pt>
                <c:pt idx="34">
                  <c:v>0.13573744911582022</c:v>
                </c:pt>
                <c:pt idx="35">
                  <c:v>0.19201447713037589</c:v>
                </c:pt>
                <c:pt idx="36">
                  <c:v>0.24245724242133848</c:v>
                </c:pt>
                <c:pt idx="37">
                  <c:v>0.28553306709061349</c:v>
                </c:pt>
                <c:pt idx="38">
                  <c:v>0.31993311400304336</c:v>
                </c:pt>
                <c:pt idx="39">
                  <c:v>0.34461215514045829</c:v>
                </c:pt>
                <c:pt idx="40">
                  <c:v>0.35882033032609484</c:v>
                </c:pt>
                <c:pt idx="41">
                  <c:v>0.36212593134662119</c:v>
                </c:pt>
                <c:pt idx="42">
                  <c:v>0.35442851918774343</c:v>
                </c:pt>
                <c:pt idx="43">
                  <c:v>0.33596197582283049</c:v>
                </c:pt>
                <c:pt idx="44">
                  <c:v>0.30728739782750358</c:v>
                </c:pt>
                <c:pt idx="45">
                  <c:v>0.26927604774411396</c:v>
                </c:pt>
                <c:pt idx="46">
                  <c:v>0.22308288121027436</c:v>
                </c:pt>
                <c:pt idx="47">
                  <c:v>0.17011145421624504</c:v>
                </c:pt>
                <c:pt idx="48">
                  <c:v>0.11197127676640468</c:v>
                </c:pt>
                <c:pt idx="49">
                  <c:v>5.0428908732217059E-2</c:v>
                </c:pt>
                <c:pt idx="50">
                  <c:v>-1.2645716175539884E-2</c:v>
                </c:pt>
                <c:pt idx="51">
                  <c:v>-7.5336107396344193E-2</c:v>
                </c:pt>
                <c:pt idx="52">
                  <c:v>-0.1357374491158205</c:v>
                </c:pt>
                <c:pt idx="53">
                  <c:v>-0.19201447713037584</c:v>
                </c:pt>
                <c:pt idx="54">
                  <c:v>-0.24245724242133856</c:v>
                </c:pt>
                <c:pt idx="55">
                  <c:v>-0.28553306709061338</c:v>
                </c:pt>
                <c:pt idx="56">
                  <c:v>-0.31993311400304347</c:v>
                </c:pt>
                <c:pt idx="57">
                  <c:v>-0.34461215514045829</c:v>
                </c:pt>
                <c:pt idx="58">
                  <c:v>-0.35882033032609484</c:v>
                </c:pt>
                <c:pt idx="59">
                  <c:v>-0.36212593134662119</c:v>
                </c:pt>
                <c:pt idx="60">
                  <c:v>-0.35442851918774337</c:v>
                </c:pt>
                <c:pt idx="61">
                  <c:v>-0.33596197582283049</c:v>
                </c:pt>
                <c:pt idx="62">
                  <c:v>-0.30728739782750358</c:v>
                </c:pt>
                <c:pt idx="63">
                  <c:v>-0.26927604774411401</c:v>
                </c:pt>
                <c:pt idx="64">
                  <c:v>-0.22308288121027436</c:v>
                </c:pt>
                <c:pt idx="65">
                  <c:v>-0.17011145421624527</c:v>
                </c:pt>
                <c:pt idx="66">
                  <c:v>-0.11197127676640484</c:v>
                </c:pt>
                <c:pt idx="67">
                  <c:v>-5.0428908732217177E-2</c:v>
                </c:pt>
                <c:pt idx="68">
                  <c:v>1.2645716175539839E-2</c:v>
                </c:pt>
                <c:pt idx="69">
                  <c:v>7.5336107396344221E-2</c:v>
                </c:pt>
                <c:pt idx="70">
                  <c:v>0.13573744911582045</c:v>
                </c:pt>
                <c:pt idx="71">
                  <c:v>0.19201447713037584</c:v>
                </c:pt>
                <c:pt idx="72">
                  <c:v>0.24245724242133854</c:v>
                </c:pt>
                <c:pt idx="73">
                  <c:v>0.28553306709061338</c:v>
                </c:pt>
                <c:pt idx="74">
                  <c:v>0.31993311400304342</c:v>
                </c:pt>
                <c:pt idx="75">
                  <c:v>0.34461215514045823</c:v>
                </c:pt>
                <c:pt idx="76">
                  <c:v>0.35882033032609484</c:v>
                </c:pt>
                <c:pt idx="77">
                  <c:v>0.36212593134662119</c:v>
                </c:pt>
                <c:pt idx="78">
                  <c:v>0.35442851918774343</c:v>
                </c:pt>
                <c:pt idx="79">
                  <c:v>0.33596197582283055</c:v>
                </c:pt>
                <c:pt idx="80">
                  <c:v>0.30728739782750364</c:v>
                </c:pt>
                <c:pt idx="81">
                  <c:v>0.26927604774411407</c:v>
                </c:pt>
                <c:pt idx="82">
                  <c:v>0.22308288121027445</c:v>
                </c:pt>
                <c:pt idx="83">
                  <c:v>0.17011145421624527</c:v>
                </c:pt>
                <c:pt idx="84">
                  <c:v>0.11197127676640491</c:v>
                </c:pt>
                <c:pt idx="85">
                  <c:v>5.0428908732217149E-2</c:v>
                </c:pt>
                <c:pt idx="86">
                  <c:v>-1.2645716175539796E-2</c:v>
                </c:pt>
                <c:pt idx="87">
                  <c:v>-7.5336107396344262E-2</c:v>
                </c:pt>
                <c:pt idx="88">
                  <c:v>-0.13573744911582042</c:v>
                </c:pt>
                <c:pt idx="89">
                  <c:v>-0.19201447713037592</c:v>
                </c:pt>
                <c:pt idx="90">
                  <c:v>-0.24245724242133854</c:v>
                </c:pt>
                <c:pt idx="91">
                  <c:v>-0.28553306709061338</c:v>
                </c:pt>
                <c:pt idx="92">
                  <c:v>-0.31993311400304342</c:v>
                </c:pt>
                <c:pt idx="93">
                  <c:v>-0.34461215514045823</c:v>
                </c:pt>
                <c:pt idx="94">
                  <c:v>-0.35882033032609478</c:v>
                </c:pt>
                <c:pt idx="95">
                  <c:v>-0.36212593134662119</c:v>
                </c:pt>
                <c:pt idx="96">
                  <c:v>-0.35442851918774348</c:v>
                </c:pt>
                <c:pt idx="97">
                  <c:v>-0.33596197582283066</c:v>
                </c:pt>
                <c:pt idx="98">
                  <c:v>-0.30728739782750369</c:v>
                </c:pt>
                <c:pt idx="99">
                  <c:v>-0.26927604774411418</c:v>
                </c:pt>
                <c:pt idx="100">
                  <c:v>-0.22308288121027461</c:v>
                </c:pt>
                <c:pt idx="101">
                  <c:v>-0.1701114542162456</c:v>
                </c:pt>
                <c:pt idx="102">
                  <c:v>-0.11197127676640495</c:v>
                </c:pt>
                <c:pt idx="103">
                  <c:v>-5.0428908732217351E-2</c:v>
                </c:pt>
                <c:pt idx="104">
                  <c:v>1.2645716175539589E-2</c:v>
                </c:pt>
                <c:pt idx="105">
                  <c:v>7.5336107396343902E-2</c:v>
                </c:pt>
                <c:pt idx="106">
                  <c:v>0.13573744911582036</c:v>
                </c:pt>
                <c:pt idx="107">
                  <c:v>0.19201447713037548</c:v>
                </c:pt>
                <c:pt idx="108">
                  <c:v>0.24245724242133837</c:v>
                </c:pt>
                <c:pt idx="109">
                  <c:v>0.28553306709061316</c:v>
                </c:pt>
                <c:pt idx="110">
                  <c:v>0.31993311400304342</c:v>
                </c:pt>
                <c:pt idx="111">
                  <c:v>0.34461215514045812</c:v>
                </c:pt>
                <c:pt idx="112">
                  <c:v>0.35882033032609478</c:v>
                </c:pt>
                <c:pt idx="113">
                  <c:v>0.36212593134662119</c:v>
                </c:pt>
                <c:pt idx="114">
                  <c:v>0.35442851918774332</c:v>
                </c:pt>
                <c:pt idx="115">
                  <c:v>0.33596197582283072</c:v>
                </c:pt>
                <c:pt idx="116">
                  <c:v>0.30728739782750353</c:v>
                </c:pt>
                <c:pt idx="117">
                  <c:v>0.26927604774411396</c:v>
                </c:pt>
                <c:pt idx="118">
                  <c:v>0.22308288121027442</c:v>
                </c:pt>
                <c:pt idx="119">
                  <c:v>0.17011145421624535</c:v>
                </c:pt>
                <c:pt idx="120">
                  <c:v>0.11197127676640502</c:v>
                </c:pt>
                <c:pt idx="121">
                  <c:v>5.0428908732217392E-2</c:v>
                </c:pt>
                <c:pt idx="122">
                  <c:v>-1.2645716175539544E-2</c:v>
                </c:pt>
                <c:pt idx="123">
                  <c:v>-7.5336107396344484E-2</c:v>
                </c:pt>
                <c:pt idx="124">
                  <c:v>-0.13573744911582061</c:v>
                </c:pt>
                <c:pt idx="125">
                  <c:v>-0.192014477130376</c:v>
                </c:pt>
                <c:pt idx="126">
                  <c:v>-0.24245724242133856</c:v>
                </c:pt>
                <c:pt idx="127">
                  <c:v>-0.28553306709061332</c:v>
                </c:pt>
                <c:pt idx="128">
                  <c:v>-0.31993311400304342</c:v>
                </c:pt>
                <c:pt idx="129">
                  <c:v>-0.3446121551404584</c:v>
                </c:pt>
                <c:pt idx="130">
                  <c:v>-0.35882033032609478</c:v>
                </c:pt>
                <c:pt idx="131">
                  <c:v>-0.36212593134662113</c:v>
                </c:pt>
                <c:pt idx="132">
                  <c:v>-0.35442851918774332</c:v>
                </c:pt>
                <c:pt idx="133">
                  <c:v>-0.33596197582283044</c:v>
                </c:pt>
                <c:pt idx="134">
                  <c:v>-0.30728739782750358</c:v>
                </c:pt>
                <c:pt idx="135">
                  <c:v>-0.26927604774411401</c:v>
                </c:pt>
                <c:pt idx="136">
                  <c:v>-0.22308288121027442</c:v>
                </c:pt>
                <c:pt idx="137">
                  <c:v>-0.17011145421624541</c:v>
                </c:pt>
                <c:pt idx="138">
                  <c:v>-0.11197127676640505</c:v>
                </c:pt>
                <c:pt idx="139">
                  <c:v>-5.0428908732217441E-2</c:v>
                </c:pt>
                <c:pt idx="140">
                  <c:v>1.2645716175540146E-2</c:v>
                </c:pt>
                <c:pt idx="141">
                  <c:v>7.5336107396344443E-2</c:v>
                </c:pt>
                <c:pt idx="142">
                  <c:v>0.13573744911582</c:v>
                </c:pt>
                <c:pt idx="143">
                  <c:v>0.19201447713037598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D28-2743-91BB-C5406CEA5B02}"/>
            </c:ext>
          </c:extLst>
        </c:ser>
        <c:ser>
          <c:idx val="3"/>
          <c:order val="3"/>
          <c:tx>
            <c:v>Blindstrom</c:v>
          </c:tx>
          <c:spPr>
            <a:ln w="25400">
              <a:solidFill>
                <a:schemeClr val="tx1">
                  <a:lumMod val="95000"/>
                  <a:lumOff val="5000"/>
                </a:schemeClr>
              </a:solidFill>
              <a:prstDash val="solid"/>
            </a:ln>
          </c:spPr>
          <c:marker>
            <c:symbol val="none"/>
          </c:marker>
          <c:xVal>
            <c:numRef>
              <c:f>Programm!$A$201:$A$344</c:f>
              <c:numCache>
                <c:formatCode>General</c:formatCode>
                <c:ptCount val="144"/>
                <c:pt idx="0">
                  <c:v>-720</c:v>
                </c:pt>
                <c:pt idx="1">
                  <c:v>-710</c:v>
                </c:pt>
                <c:pt idx="2">
                  <c:v>-700</c:v>
                </c:pt>
                <c:pt idx="3">
                  <c:v>-690</c:v>
                </c:pt>
                <c:pt idx="4">
                  <c:v>-680</c:v>
                </c:pt>
                <c:pt idx="5">
                  <c:v>-670</c:v>
                </c:pt>
                <c:pt idx="6">
                  <c:v>-660</c:v>
                </c:pt>
                <c:pt idx="7">
                  <c:v>-650</c:v>
                </c:pt>
                <c:pt idx="8">
                  <c:v>-640</c:v>
                </c:pt>
                <c:pt idx="9">
                  <c:v>-630</c:v>
                </c:pt>
                <c:pt idx="10">
                  <c:v>-620</c:v>
                </c:pt>
                <c:pt idx="11">
                  <c:v>-610</c:v>
                </c:pt>
                <c:pt idx="12">
                  <c:v>-600</c:v>
                </c:pt>
                <c:pt idx="13">
                  <c:v>-590</c:v>
                </c:pt>
                <c:pt idx="14">
                  <c:v>-580</c:v>
                </c:pt>
                <c:pt idx="15">
                  <c:v>-570</c:v>
                </c:pt>
                <c:pt idx="16">
                  <c:v>-560</c:v>
                </c:pt>
                <c:pt idx="17">
                  <c:v>-550</c:v>
                </c:pt>
                <c:pt idx="18">
                  <c:v>-540</c:v>
                </c:pt>
                <c:pt idx="19">
                  <c:v>-530</c:v>
                </c:pt>
                <c:pt idx="20">
                  <c:v>-520</c:v>
                </c:pt>
                <c:pt idx="21">
                  <c:v>-510</c:v>
                </c:pt>
                <c:pt idx="22">
                  <c:v>-500</c:v>
                </c:pt>
                <c:pt idx="23">
                  <c:v>-490</c:v>
                </c:pt>
                <c:pt idx="24">
                  <c:v>-480</c:v>
                </c:pt>
                <c:pt idx="25">
                  <c:v>-470</c:v>
                </c:pt>
                <c:pt idx="26">
                  <c:v>-460</c:v>
                </c:pt>
                <c:pt idx="27">
                  <c:v>-450</c:v>
                </c:pt>
                <c:pt idx="28">
                  <c:v>-440</c:v>
                </c:pt>
                <c:pt idx="29">
                  <c:v>-430</c:v>
                </c:pt>
                <c:pt idx="30">
                  <c:v>-420</c:v>
                </c:pt>
                <c:pt idx="31">
                  <c:v>-410</c:v>
                </c:pt>
                <c:pt idx="32">
                  <c:v>-400</c:v>
                </c:pt>
                <c:pt idx="33">
                  <c:v>-390</c:v>
                </c:pt>
                <c:pt idx="34">
                  <c:v>-380</c:v>
                </c:pt>
                <c:pt idx="35">
                  <c:v>-370</c:v>
                </c:pt>
                <c:pt idx="36">
                  <c:v>-360</c:v>
                </c:pt>
                <c:pt idx="37">
                  <c:v>-350</c:v>
                </c:pt>
                <c:pt idx="38">
                  <c:v>-340</c:v>
                </c:pt>
                <c:pt idx="39">
                  <c:v>-330</c:v>
                </c:pt>
                <c:pt idx="40">
                  <c:v>-320</c:v>
                </c:pt>
                <c:pt idx="41">
                  <c:v>-310</c:v>
                </c:pt>
                <c:pt idx="42">
                  <c:v>-300</c:v>
                </c:pt>
                <c:pt idx="43">
                  <c:v>-290</c:v>
                </c:pt>
                <c:pt idx="44">
                  <c:v>-280</c:v>
                </c:pt>
                <c:pt idx="45">
                  <c:v>-270</c:v>
                </c:pt>
                <c:pt idx="46">
                  <c:v>-260</c:v>
                </c:pt>
                <c:pt idx="47">
                  <c:v>-250</c:v>
                </c:pt>
                <c:pt idx="48">
                  <c:v>-240</c:v>
                </c:pt>
                <c:pt idx="49">
                  <c:v>-230</c:v>
                </c:pt>
                <c:pt idx="50">
                  <c:v>-220</c:v>
                </c:pt>
                <c:pt idx="51">
                  <c:v>-210</c:v>
                </c:pt>
                <c:pt idx="52">
                  <c:v>-200</c:v>
                </c:pt>
                <c:pt idx="53">
                  <c:v>-190</c:v>
                </c:pt>
                <c:pt idx="54">
                  <c:v>-180</c:v>
                </c:pt>
                <c:pt idx="55">
                  <c:v>-170</c:v>
                </c:pt>
                <c:pt idx="56">
                  <c:v>-160</c:v>
                </c:pt>
                <c:pt idx="57">
                  <c:v>-150</c:v>
                </c:pt>
                <c:pt idx="58">
                  <c:v>-140</c:v>
                </c:pt>
                <c:pt idx="59">
                  <c:v>-130</c:v>
                </c:pt>
                <c:pt idx="60">
                  <c:v>-120</c:v>
                </c:pt>
                <c:pt idx="61">
                  <c:v>-110</c:v>
                </c:pt>
                <c:pt idx="62">
                  <c:v>-100</c:v>
                </c:pt>
                <c:pt idx="63">
                  <c:v>-90</c:v>
                </c:pt>
                <c:pt idx="64">
                  <c:v>-80</c:v>
                </c:pt>
                <c:pt idx="65">
                  <c:v>-70</c:v>
                </c:pt>
                <c:pt idx="66">
                  <c:v>-60</c:v>
                </c:pt>
                <c:pt idx="67">
                  <c:v>-50</c:v>
                </c:pt>
                <c:pt idx="68">
                  <c:v>-40</c:v>
                </c:pt>
                <c:pt idx="69">
                  <c:v>-30</c:v>
                </c:pt>
                <c:pt idx="70">
                  <c:v>-20</c:v>
                </c:pt>
                <c:pt idx="71">
                  <c:v>-10</c:v>
                </c:pt>
                <c:pt idx="72">
                  <c:v>0</c:v>
                </c:pt>
                <c:pt idx="73">
                  <c:v>10</c:v>
                </c:pt>
                <c:pt idx="74">
                  <c:v>20</c:v>
                </c:pt>
                <c:pt idx="75">
                  <c:v>30</c:v>
                </c:pt>
                <c:pt idx="76">
                  <c:v>40</c:v>
                </c:pt>
                <c:pt idx="77">
                  <c:v>50</c:v>
                </c:pt>
                <c:pt idx="78">
                  <c:v>60</c:v>
                </c:pt>
                <c:pt idx="79">
                  <c:v>70</c:v>
                </c:pt>
                <c:pt idx="80">
                  <c:v>80</c:v>
                </c:pt>
                <c:pt idx="81">
                  <c:v>90</c:v>
                </c:pt>
                <c:pt idx="82">
                  <c:v>100</c:v>
                </c:pt>
                <c:pt idx="83">
                  <c:v>110</c:v>
                </c:pt>
                <c:pt idx="84">
                  <c:v>120</c:v>
                </c:pt>
                <c:pt idx="85">
                  <c:v>130</c:v>
                </c:pt>
                <c:pt idx="86">
                  <c:v>140</c:v>
                </c:pt>
                <c:pt idx="87">
                  <c:v>150</c:v>
                </c:pt>
                <c:pt idx="88">
                  <c:v>160</c:v>
                </c:pt>
                <c:pt idx="89">
                  <c:v>170</c:v>
                </c:pt>
                <c:pt idx="90">
                  <c:v>180</c:v>
                </c:pt>
                <c:pt idx="91">
                  <c:v>190</c:v>
                </c:pt>
                <c:pt idx="92">
                  <c:v>200</c:v>
                </c:pt>
                <c:pt idx="93">
                  <c:v>210</c:v>
                </c:pt>
                <c:pt idx="94">
                  <c:v>220</c:v>
                </c:pt>
                <c:pt idx="95">
                  <c:v>230</c:v>
                </c:pt>
                <c:pt idx="96">
                  <c:v>240</c:v>
                </c:pt>
                <c:pt idx="97">
                  <c:v>250</c:v>
                </c:pt>
                <c:pt idx="98">
                  <c:v>260</c:v>
                </c:pt>
                <c:pt idx="99">
                  <c:v>270</c:v>
                </c:pt>
                <c:pt idx="100">
                  <c:v>280</c:v>
                </c:pt>
                <c:pt idx="101">
                  <c:v>290</c:v>
                </c:pt>
                <c:pt idx="102">
                  <c:v>300</c:v>
                </c:pt>
                <c:pt idx="103">
                  <c:v>310</c:v>
                </c:pt>
                <c:pt idx="104">
                  <c:v>320</c:v>
                </c:pt>
                <c:pt idx="105">
                  <c:v>330</c:v>
                </c:pt>
                <c:pt idx="106">
                  <c:v>340</c:v>
                </c:pt>
                <c:pt idx="107">
                  <c:v>350</c:v>
                </c:pt>
                <c:pt idx="108">
                  <c:v>360</c:v>
                </c:pt>
                <c:pt idx="109">
                  <c:v>370</c:v>
                </c:pt>
                <c:pt idx="110">
                  <c:v>380</c:v>
                </c:pt>
                <c:pt idx="111">
                  <c:v>390</c:v>
                </c:pt>
                <c:pt idx="112">
                  <c:v>400</c:v>
                </c:pt>
                <c:pt idx="113">
                  <c:v>410</c:v>
                </c:pt>
                <c:pt idx="114">
                  <c:v>420</c:v>
                </c:pt>
                <c:pt idx="115">
                  <c:v>430</c:v>
                </c:pt>
                <c:pt idx="116">
                  <c:v>440</c:v>
                </c:pt>
                <c:pt idx="117">
                  <c:v>450</c:v>
                </c:pt>
                <c:pt idx="118">
                  <c:v>460</c:v>
                </c:pt>
                <c:pt idx="119">
                  <c:v>470</c:v>
                </c:pt>
                <c:pt idx="120">
                  <c:v>480</c:v>
                </c:pt>
                <c:pt idx="121">
                  <c:v>490</c:v>
                </c:pt>
                <c:pt idx="122">
                  <c:v>500</c:v>
                </c:pt>
                <c:pt idx="123">
                  <c:v>510</c:v>
                </c:pt>
                <c:pt idx="124">
                  <c:v>520</c:v>
                </c:pt>
                <c:pt idx="125">
                  <c:v>530</c:v>
                </c:pt>
                <c:pt idx="126">
                  <c:v>540</c:v>
                </c:pt>
                <c:pt idx="127">
                  <c:v>550</c:v>
                </c:pt>
                <c:pt idx="128">
                  <c:v>560</c:v>
                </c:pt>
                <c:pt idx="129">
                  <c:v>570</c:v>
                </c:pt>
                <c:pt idx="130">
                  <c:v>580</c:v>
                </c:pt>
                <c:pt idx="131">
                  <c:v>590</c:v>
                </c:pt>
                <c:pt idx="132">
                  <c:v>600</c:v>
                </c:pt>
                <c:pt idx="133">
                  <c:v>610</c:v>
                </c:pt>
                <c:pt idx="134">
                  <c:v>620</c:v>
                </c:pt>
                <c:pt idx="135">
                  <c:v>630</c:v>
                </c:pt>
                <c:pt idx="136">
                  <c:v>640</c:v>
                </c:pt>
                <c:pt idx="137">
                  <c:v>650</c:v>
                </c:pt>
                <c:pt idx="138">
                  <c:v>660</c:v>
                </c:pt>
                <c:pt idx="139">
                  <c:v>670</c:v>
                </c:pt>
                <c:pt idx="140">
                  <c:v>680</c:v>
                </c:pt>
                <c:pt idx="141">
                  <c:v>690</c:v>
                </c:pt>
                <c:pt idx="142">
                  <c:v>700</c:v>
                </c:pt>
                <c:pt idx="143">
                  <c:v>710</c:v>
                </c:pt>
              </c:numCache>
            </c:numRef>
          </c:xVal>
          <c:yVal>
            <c:numRef>
              <c:f>Programm!$L$201:$L$344</c:f>
              <c:numCache>
                <c:formatCode>General</c:formatCode>
                <c:ptCount val="144"/>
                <c:pt idx="0">
                  <c:v>-1.0049518914423756</c:v>
                </c:pt>
                <c:pt idx="1">
                  <c:v>-0.83255664697559606</c:v>
                </c:pt>
                <c:pt idx="2">
                  <c:v>-0.63486459008445184</c:v>
                </c:pt>
                <c:pt idx="3">
                  <c:v>-0.41788249388057941</c:v>
                </c:pt>
                <c:pt idx="4">
                  <c:v>-0.18820324955888837</c:v>
                </c:pt>
                <c:pt idx="5">
                  <c:v>4.7194455265212321E-2</c:v>
                </c:pt>
                <c:pt idx="6">
                  <c:v>0.28115818044762386</c:v>
                </c:pt>
                <c:pt idx="7">
                  <c:v>0.50657905659003855</c:v>
                </c:pt>
                <c:pt idx="8">
                  <c:v>0.71660778443933626</c:v>
                </c:pt>
                <c:pt idx="9">
                  <c:v>0.90486274737948014</c:v>
                </c:pt>
                <c:pt idx="10">
                  <c:v>1.0656239136231425</c:v>
                </c:pt>
                <c:pt idx="11">
                  <c:v>1.1940066364830841</c:v>
                </c:pt>
                <c:pt idx="12">
                  <c:v>1.2861100718899985</c:v>
                </c:pt>
                <c:pt idx="13">
                  <c:v>1.3391357035656337</c:v>
                </c:pt>
                <c:pt idx="14">
                  <c:v>1.3514723745237893</c:v>
                </c:pt>
                <c:pt idx="15">
                  <c:v>1.3227452412600593</c:v>
                </c:pt>
                <c:pt idx="16">
                  <c:v>1.2538271631820299</c:v>
                </c:pt>
                <c:pt idx="17">
                  <c:v>1.1468121812178731</c:v>
                </c:pt>
                <c:pt idx="18">
                  <c:v>1.0049518914423758</c:v>
                </c:pt>
                <c:pt idx="19">
                  <c:v>0.83255664697559617</c:v>
                </c:pt>
                <c:pt idx="20">
                  <c:v>0.63486459008445406</c:v>
                </c:pt>
                <c:pt idx="21">
                  <c:v>0.41788249388057952</c:v>
                </c:pt>
                <c:pt idx="22">
                  <c:v>0.18820324955888615</c:v>
                </c:pt>
                <c:pt idx="23">
                  <c:v>-4.719445526521221E-2</c:v>
                </c:pt>
                <c:pt idx="24">
                  <c:v>-0.28115818044762375</c:v>
                </c:pt>
                <c:pt idx="25">
                  <c:v>-0.50657905659003832</c:v>
                </c:pt>
                <c:pt idx="26">
                  <c:v>-0.71660778443933582</c:v>
                </c:pt>
                <c:pt idx="27">
                  <c:v>-0.90486274737947991</c:v>
                </c:pt>
                <c:pt idx="28">
                  <c:v>-1.065623913623142</c:v>
                </c:pt>
                <c:pt idx="29">
                  <c:v>-1.1940066364830841</c:v>
                </c:pt>
                <c:pt idx="30">
                  <c:v>-1.286110071889998</c:v>
                </c:pt>
                <c:pt idx="31">
                  <c:v>-1.3391357035656335</c:v>
                </c:pt>
                <c:pt idx="32">
                  <c:v>-1.3514723745237891</c:v>
                </c:pt>
                <c:pt idx="33">
                  <c:v>-1.3227452412600584</c:v>
                </c:pt>
                <c:pt idx="34">
                  <c:v>-1.2538271631820301</c:v>
                </c:pt>
                <c:pt idx="35">
                  <c:v>-1.1468121812178729</c:v>
                </c:pt>
                <c:pt idx="36">
                  <c:v>-1.0049518914423756</c:v>
                </c:pt>
                <c:pt idx="37">
                  <c:v>-0.83255664697559517</c:v>
                </c:pt>
                <c:pt idx="38">
                  <c:v>-0.63486459008445406</c:v>
                </c:pt>
                <c:pt idx="39">
                  <c:v>-0.41788249388057847</c:v>
                </c:pt>
                <c:pt idx="40">
                  <c:v>-0.18820324955888748</c:v>
                </c:pt>
                <c:pt idx="41">
                  <c:v>4.7194455265210822E-2</c:v>
                </c:pt>
                <c:pt idx="42">
                  <c:v>0.28115818044762231</c:v>
                </c:pt>
                <c:pt idx="43">
                  <c:v>0.5065790565900381</c:v>
                </c:pt>
                <c:pt idx="44">
                  <c:v>0.71660778443933582</c:v>
                </c:pt>
                <c:pt idx="45">
                  <c:v>0.90486274737948003</c:v>
                </c:pt>
                <c:pt idx="46">
                  <c:v>1.0656239136231422</c:v>
                </c:pt>
                <c:pt idx="47">
                  <c:v>1.1940066364830846</c:v>
                </c:pt>
                <c:pt idx="48">
                  <c:v>1.2861100718899987</c:v>
                </c:pt>
                <c:pt idx="49">
                  <c:v>1.3391357035656335</c:v>
                </c:pt>
                <c:pt idx="50">
                  <c:v>1.3514723745237891</c:v>
                </c:pt>
                <c:pt idx="51">
                  <c:v>1.3227452412600589</c:v>
                </c:pt>
                <c:pt idx="52">
                  <c:v>1.2538271631820304</c:v>
                </c:pt>
                <c:pt idx="53">
                  <c:v>1.146812181217874</c:v>
                </c:pt>
                <c:pt idx="54">
                  <c:v>1.0049518914423765</c:v>
                </c:pt>
                <c:pt idx="55">
                  <c:v>0.83255664697559695</c:v>
                </c:pt>
                <c:pt idx="56">
                  <c:v>0.63486459008445439</c:v>
                </c:pt>
                <c:pt idx="57">
                  <c:v>0.41788249388057985</c:v>
                </c:pt>
                <c:pt idx="58">
                  <c:v>0.18820324955888829</c:v>
                </c:pt>
                <c:pt idx="59">
                  <c:v>-4.7194455265210045E-2</c:v>
                </c:pt>
                <c:pt idx="60">
                  <c:v>-0.28115818044762214</c:v>
                </c:pt>
                <c:pt idx="61">
                  <c:v>-0.50657905659003688</c:v>
                </c:pt>
                <c:pt idx="62">
                  <c:v>-0.71660778443933515</c:v>
                </c:pt>
                <c:pt idx="63">
                  <c:v>-0.90486274737947947</c:v>
                </c:pt>
                <c:pt idx="64">
                  <c:v>-1.0656239136231422</c:v>
                </c:pt>
                <c:pt idx="65">
                  <c:v>-1.1940066364830841</c:v>
                </c:pt>
                <c:pt idx="66">
                  <c:v>-1.2861100718899983</c:v>
                </c:pt>
                <c:pt idx="67">
                  <c:v>-1.3391357035656335</c:v>
                </c:pt>
                <c:pt idx="68">
                  <c:v>-1.3514723745237893</c:v>
                </c:pt>
                <c:pt idx="69">
                  <c:v>-1.3227452412600589</c:v>
                </c:pt>
                <c:pt idx="70">
                  <c:v>-1.2538271631820304</c:v>
                </c:pt>
                <c:pt idx="71">
                  <c:v>-1.1468121812178735</c:v>
                </c:pt>
                <c:pt idx="72">
                  <c:v>-1.0049518914423765</c:v>
                </c:pt>
                <c:pt idx="73">
                  <c:v>-0.83255664697559673</c:v>
                </c:pt>
                <c:pt idx="74">
                  <c:v>-0.63486459008445451</c:v>
                </c:pt>
                <c:pt idx="75">
                  <c:v>-0.41788249388057969</c:v>
                </c:pt>
                <c:pt idx="76">
                  <c:v>-0.18820324955888845</c:v>
                </c:pt>
                <c:pt idx="77">
                  <c:v>4.7194455265210211E-2</c:v>
                </c:pt>
                <c:pt idx="78">
                  <c:v>0.28115818044762186</c:v>
                </c:pt>
                <c:pt idx="79">
                  <c:v>0.50657905659003677</c:v>
                </c:pt>
                <c:pt idx="80">
                  <c:v>0.71660778443933482</c:v>
                </c:pt>
                <c:pt idx="81">
                  <c:v>0.90486274737947947</c:v>
                </c:pt>
                <c:pt idx="82">
                  <c:v>1.065623913623142</c:v>
                </c:pt>
                <c:pt idx="83">
                  <c:v>1.1940066364830841</c:v>
                </c:pt>
                <c:pt idx="84">
                  <c:v>1.2861100718899983</c:v>
                </c:pt>
                <c:pt idx="85">
                  <c:v>1.3391357035656337</c:v>
                </c:pt>
                <c:pt idx="86">
                  <c:v>1.3514723745237895</c:v>
                </c:pt>
                <c:pt idx="87">
                  <c:v>1.3227452412600593</c:v>
                </c:pt>
                <c:pt idx="88">
                  <c:v>1.2538271631820308</c:v>
                </c:pt>
                <c:pt idx="89">
                  <c:v>1.146812181217874</c:v>
                </c:pt>
                <c:pt idx="90">
                  <c:v>1.0049518914423767</c:v>
                </c:pt>
                <c:pt idx="91">
                  <c:v>0.83255664697559673</c:v>
                </c:pt>
                <c:pt idx="92">
                  <c:v>0.63486459008445473</c:v>
                </c:pt>
                <c:pt idx="93">
                  <c:v>0.41788249388057958</c:v>
                </c:pt>
                <c:pt idx="94">
                  <c:v>0.18820324955888856</c:v>
                </c:pt>
                <c:pt idx="95">
                  <c:v>-4.7194455265209712E-2</c:v>
                </c:pt>
                <c:pt idx="96">
                  <c:v>-0.28115818044762125</c:v>
                </c:pt>
                <c:pt idx="97">
                  <c:v>-0.50657905659003588</c:v>
                </c:pt>
                <c:pt idx="98">
                  <c:v>-0.71660778443933482</c:v>
                </c:pt>
                <c:pt idx="99">
                  <c:v>-0.90486274737947936</c:v>
                </c:pt>
                <c:pt idx="100">
                  <c:v>-1.0656239136231418</c:v>
                </c:pt>
                <c:pt idx="101">
                  <c:v>-1.1940066364830835</c:v>
                </c:pt>
                <c:pt idx="102">
                  <c:v>-1.2861100718899985</c:v>
                </c:pt>
                <c:pt idx="103">
                  <c:v>-1.3391357035656333</c:v>
                </c:pt>
                <c:pt idx="104">
                  <c:v>-1.3514723745237891</c:v>
                </c:pt>
                <c:pt idx="105">
                  <c:v>-1.3227452412600589</c:v>
                </c:pt>
                <c:pt idx="106">
                  <c:v>-1.2538271631820299</c:v>
                </c:pt>
                <c:pt idx="107">
                  <c:v>-1.146812181217874</c:v>
                </c:pt>
                <c:pt idx="108">
                  <c:v>-1.0049518914423761</c:v>
                </c:pt>
                <c:pt idx="109">
                  <c:v>-0.8325566469755965</c:v>
                </c:pt>
                <c:pt idx="110">
                  <c:v>-0.63486459008445362</c:v>
                </c:pt>
                <c:pt idx="111">
                  <c:v>-0.41788249388058024</c:v>
                </c:pt>
                <c:pt idx="112">
                  <c:v>-0.18820324955888812</c:v>
                </c:pt>
                <c:pt idx="113">
                  <c:v>4.71944552652101E-2</c:v>
                </c:pt>
                <c:pt idx="114">
                  <c:v>0.28115818044762297</c:v>
                </c:pt>
                <c:pt idx="115">
                  <c:v>0.50657905659003633</c:v>
                </c:pt>
                <c:pt idx="116">
                  <c:v>0.71660778443933548</c:v>
                </c:pt>
                <c:pt idx="117">
                  <c:v>0.90486274737947958</c:v>
                </c:pt>
                <c:pt idx="118">
                  <c:v>1.065623913623142</c:v>
                </c:pt>
                <c:pt idx="119">
                  <c:v>1.1940066364830837</c:v>
                </c:pt>
                <c:pt idx="120">
                  <c:v>1.2861100718899983</c:v>
                </c:pt>
                <c:pt idx="121">
                  <c:v>1.3391357035656335</c:v>
                </c:pt>
                <c:pt idx="122">
                  <c:v>1.3514723745237895</c:v>
                </c:pt>
                <c:pt idx="123">
                  <c:v>1.3227452412600591</c:v>
                </c:pt>
                <c:pt idx="124">
                  <c:v>1.2538271631820301</c:v>
                </c:pt>
                <c:pt idx="125">
                  <c:v>1.1468121812178738</c:v>
                </c:pt>
                <c:pt idx="126">
                  <c:v>1.0049518914423765</c:v>
                </c:pt>
                <c:pt idx="127">
                  <c:v>0.83255664697559684</c:v>
                </c:pt>
                <c:pt idx="128">
                  <c:v>0.63486459008445495</c:v>
                </c:pt>
                <c:pt idx="129">
                  <c:v>0.41788249388057819</c:v>
                </c:pt>
                <c:pt idx="130">
                  <c:v>0.18820324955888953</c:v>
                </c:pt>
                <c:pt idx="131">
                  <c:v>-4.7194455265211155E-2</c:v>
                </c:pt>
                <c:pt idx="132">
                  <c:v>-0.28115818044762275</c:v>
                </c:pt>
                <c:pt idx="133">
                  <c:v>-0.50657905659003744</c:v>
                </c:pt>
                <c:pt idx="134">
                  <c:v>-0.71660778443933515</c:v>
                </c:pt>
                <c:pt idx="135">
                  <c:v>-0.90486274737947947</c:v>
                </c:pt>
                <c:pt idx="136">
                  <c:v>-1.0656239136231416</c:v>
                </c:pt>
                <c:pt idx="137">
                  <c:v>-1.1940066364830837</c:v>
                </c:pt>
                <c:pt idx="138">
                  <c:v>-1.2861100718899983</c:v>
                </c:pt>
                <c:pt idx="139">
                  <c:v>-1.3391357035656335</c:v>
                </c:pt>
                <c:pt idx="140">
                  <c:v>-1.3514723745237895</c:v>
                </c:pt>
                <c:pt idx="141">
                  <c:v>-1.3227452412600593</c:v>
                </c:pt>
                <c:pt idx="142">
                  <c:v>-1.2538271631820312</c:v>
                </c:pt>
                <c:pt idx="143">
                  <c:v>-1.1468121812178738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D28-2743-91BB-C5406CEA5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089152"/>
        <c:axId val="67091456"/>
      </c:scatterChart>
      <c:valAx>
        <c:axId val="67089152"/>
        <c:scaling>
          <c:orientation val="minMax"/>
          <c:max val="180"/>
          <c:min val="-18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Zeit als Winkel in grad</a:t>
                </a:r>
              </a:p>
            </c:rich>
          </c:tx>
          <c:layout>
            <c:manualLayout>
              <c:xMode val="edge"/>
              <c:yMode val="edge"/>
              <c:x val="0.35407239819004543"/>
              <c:y val="0.898617511520737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7091456"/>
        <c:crosses val="autoZero"/>
        <c:crossBetween val="midCat"/>
        <c:majorUnit val="90"/>
        <c:minorUnit val="30"/>
      </c:valAx>
      <c:valAx>
        <c:axId val="67091456"/>
        <c:scaling>
          <c:orientation val="minMax"/>
          <c:max val="1.5"/>
          <c:min val="-1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Strom, Spannung</a:t>
                </a:r>
              </a:p>
            </c:rich>
          </c:tx>
          <c:layout>
            <c:manualLayout>
              <c:xMode val="edge"/>
              <c:yMode val="edge"/>
              <c:x val="1.8099547511312222E-2"/>
              <c:y val="0.3686635944700462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7089152"/>
        <c:crosses val="autoZero"/>
        <c:crossBetween val="midCat"/>
        <c:majorUnit val="1"/>
        <c:minorUnit val="0.5"/>
      </c:valAx>
      <c:spPr>
        <a:solidFill>
          <a:schemeClr val="bg1"/>
        </a:solidFill>
        <a:ln w="12700">
          <a:solidFill>
            <a:schemeClr val="tx1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409322415257203"/>
          <c:y val="0.41935483870967766"/>
          <c:w val="0.15685696730288498"/>
          <c:h val="0.2235023041474655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Zeigerbild Spannung, Strom</a:t>
            </a:r>
          </a:p>
        </c:rich>
      </c:tx>
      <c:layout>
        <c:manualLayout>
          <c:xMode val="edge"/>
          <c:yMode val="edge"/>
          <c:x val="0.31798961410136423"/>
          <c:y val="3.04595786985937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08359188556292"/>
          <c:y val="0.19080502605295002"/>
          <c:w val="0.8104183154669502"/>
          <c:h val="0.67586358625984722"/>
        </c:manualLayout>
      </c:layout>
      <c:scatterChart>
        <c:scatterStyle val="smoothMarker"/>
        <c:varyColors val="0"/>
        <c:ser>
          <c:idx val="0"/>
          <c:order val="0"/>
          <c:tx>
            <c:v>Spannung</c:v>
          </c:tx>
          <c:spPr>
            <a:ln w="38100">
              <a:solidFill>
                <a:srgbClr val="0070C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Programm!$C$349:$C$350</c:f>
              <c:numCache>
                <c:formatCode>General</c:formatCode>
                <c:ptCount val="2"/>
                <c:pt idx="0">
                  <c:v>0</c:v>
                </c:pt>
                <c:pt idx="1">
                  <c:v>0.81745930802513378</c:v>
                </c:pt>
              </c:numCache>
            </c:numRef>
          </c:xVal>
          <c:yVal>
            <c:numRef>
              <c:f>Programm!$D$349:$D$350</c:f>
              <c:numCache>
                <c:formatCode>General</c:formatCode>
                <c:ptCount val="2"/>
                <c:pt idx="0">
                  <c:v>0</c:v>
                </c:pt>
                <c:pt idx="1">
                  <c:v>0.73604366699474411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C46-4D4D-A37C-E7805527A633}"/>
            </c:ext>
          </c:extLst>
        </c:ser>
        <c:ser>
          <c:idx val="1"/>
          <c:order val="1"/>
          <c:tx>
            <c:v>Strom</c:v>
          </c:tx>
          <c:spPr>
            <a:ln w="38100">
              <a:solidFill>
                <a:srgbClr val="FF000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Programm!$E$349:$E$350</c:f>
              <c:numCache>
                <c:formatCode>General</c:formatCode>
                <c:ptCount val="2"/>
                <c:pt idx="0">
                  <c:v>0</c:v>
                </c:pt>
                <c:pt idx="1">
                  <c:v>1.1741387951235935</c:v>
                </c:pt>
              </c:numCache>
            </c:numRef>
          </c:xVal>
          <c:yVal>
            <c:numRef>
              <c:f>Programm!$F$349:$F$350</c:f>
              <c:numCache>
                <c:formatCode>General</c:formatCode>
                <c:ptCount val="2"/>
                <c:pt idx="0">
                  <c:v>0</c:v>
                </c:pt>
                <c:pt idx="1">
                  <c:v>-0.76249464902103792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C46-4D4D-A37C-E7805527A633}"/>
            </c:ext>
          </c:extLst>
        </c:ser>
        <c:ser>
          <c:idx val="2"/>
          <c:order val="2"/>
          <c:tx>
            <c:v>Wirkstrom</c:v>
          </c:tx>
          <c:spPr>
            <a:ln w="25400">
              <a:solidFill>
                <a:srgbClr val="339966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Programm!$G$349:$G$350</c:f>
              <c:numCache>
                <c:formatCode>General</c:formatCode>
                <c:ptCount val="2"/>
                <c:pt idx="0">
                  <c:v>0</c:v>
                </c:pt>
                <c:pt idx="1">
                  <c:v>0.26927604774411407</c:v>
                </c:pt>
              </c:numCache>
            </c:numRef>
          </c:xVal>
          <c:yVal>
            <c:numRef>
              <c:f>Programm!$H$349:$H$350</c:f>
              <c:numCache>
                <c:formatCode>General</c:formatCode>
                <c:ptCount val="2"/>
                <c:pt idx="0">
                  <c:v>0</c:v>
                </c:pt>
                <c:pt idx="1">
                  <c:v>0.24245724242133854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C46-4D4D-A37C-E7805527A633}"/>
            </c:ext>
          </c:extLst>
        </c:ser>
        <c:ser>
          <c:idx val="3"/>
          <c:order val="3"/>
          <c:tx>
            <c:v>Blindstrom</c:v>
          </c:tx>
          <c:spPr>
            <a:ln w="25400">
              <a:solidFill>
                <a:schemeClr val="tx1"/>
              </a:solidFill>
              <a:prstDash val="solid"/>
              <a:headEnd type="triangle"/>
              <a:tailEnd type="none"/>
            </a:ln>
          </c:spPr>
          <c:marker>
            <c:symbol val="none"/>
          </c:marker>
          <c:xVal>
            <c:numRef>
              <c:f>Programm!$I$349:$I$350</c:f>
              <c:numCache>
                <c:formatCode>General</c:formatCode>
                <c:ptCount val="2"/>
                <c:pt idx="0">
                  <c:v>1.1741387951235935</c:v>
                </c:pt>
                <c:pt idx="1">
                  <c:v>0.26927604774411407</c:v>
                </c:pt>
              </c:numCache>
            </c:numRef>
          </c:xVal>
          <c:yVal>
            <c:numRef>
              <c:f>Programm!$J$349:$J$350</c:f>
              <c:numCache>
                <c:formatCode>General</c:formatCode>
                <c:ptCount val="2"/>
                <c:pt idx="0">
                  <c:v>-0.76249464902103792</c:v>
                </c:pt>
                <c:pt idx="1">
                  <c:v>0.24245724242133854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C46-4D4D-A37C-E7805527A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199936"/>
        <c:axId val="68201856"/>
      </c:scatterChart>
      <c:valAx>
        <c:axId val="68199936"/>
        <c:scaling>
          <c:orientation val="minMax"/>
          <c:max val="1.5"/>
          <c:min val="-1.5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Re</a:t>
                </a:r>
              </a:p>
            </c:rich>
          </c:tx>
          <c:layout>
            <c:manualLayout>
              <c:xMode val="edge"/>
              <c:yMode val="edge"/>
              <c:x val="0.50416776027996457"/>
              <c:y val="0.898852505505777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8201856"/>
        <c:crosses val="autoZero"/>
        <c:crossBetween val="midCat"/>
        <c:majorUnit val="0.5"/>
        <c:minorUnit val="0.10000004000000003"/>
      </c:valAx>
      <c:valAx>
        <c:axId val="68201856"/>
        <c:scaling>
          <c:orientation val="minMax"/>
          <c:max val="1.5"/>
          <c:min val="-1.5"/>
        </c:scaling>
        <c:delete val="0"/>
        <c:axPos val="l"/>
        <c:majorGridlines>
          <c:spPr>
            <a:ln w="3175">
              <a:solidFill>
                <a:schemeClr val="tx1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Im</a:t>
                </a:r>
              </a:p>
            </c:rich>
          </c:tx>
          <c:layout>
            <c:manualLayout>
              <c:xMode val="edge"/>
              <c:yMode val="edge"/>
              <c:x val="3.333333333333334E-2"/>
              <c:y val="0.5011506320330650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8199936"/>
        <c:crossesAt val="0"/>
        <c:crossBetween val="midCat"/>
        <c:majorUnit val="0.5"/>
        <c:minorUnit val="0.1"/>
      </c:valAx>
      <c:spPr>
        <a:solidFill>
          <a:schemeClr val="bg1"/>
        </a:solidFill>
        <a:ln w="12700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chemeClr val="tx1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Zeitverlauf Leistung</a:t>
            </a:r>
          </a:p>
        </c:rich>
      </c:tx>
      <c:layout>
        <c:manualLayout>
          <c:xMode val="edge"/>
          <c:yMode val="edge"/>
          <c:x val="0.3600739893794675"/>
          <c:y val="3.559882827032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727287190087801E-2"/>
          <c:y val="0.22330167659561018"/>
          <c:w val="0.7621392137415911"/>
          <c:h val="0.6116524185010197"/>
        </c:manualLayout>
      </c:layout>
      <c:scatterChart>
        <c:scatterStyle val="smoothMarker"/>
        <c:varyColors val="0"/>
        <c:ser>
          <c:idx val="0"/>
          <c:order val="0"/>
          <c:tx>
            <c:v>Wirkleistung</c:v>
          </c:tx>
          <c:spPr>
            <a:ln w="38100">
              <a:solidFill>
                <a:srgbClr val="339966"/>
              </a:solidFill>
              <a:prstDash val="solid"/>
            </a:ln>
          </c:spPr>
          <c:marker>
            <c:symbol val="none"/>
          </c:marker>
          <c:xVal>
            <c:numRef>
              <c:f>Programm!$A$201:$A$344</c:f>
              <c:numCache>
                <c:formatCode>General</c:formatCode>
                <c:ptCount val="144"/>
                <c:pt idx="0">
                  <c:v>-720</c:v>
                </c:pt>
                <c:pt idx="1">
                  <c:v>-710</c:v>
                </c:pt>
                <c:pt idx="2">
                  <c:v>-700</c:v>
                </c:pt>
                <c:pt idx="3">
                  <c:v>-690</c:v>
                </c:pt>
                <c:pt idx="4">
                  <c:v>-680</c:v>
                </c:pt>
                <c:pt idx="5">
                  <c:v>-670</c:v>
                </c:pt>
                <c:pt idx="6">
                  <c:v>-660</c:v>
                </c:pt>
                <c:pt idx="7">
                  <c:v>-650</c:v>
                </c:pt>
                <c:pt idx="8">
                  <c:v>-640</c:v>
                </c:pt>
                <c:pt idx="9">
                  <c:v>-630</c:v>
                </c:pt>
                <c:pt idx="10">
                  <c:v>-620</c:v>
                </c:pt>
                <c:pt idx="11">
                  <c:v>-610</c:v>
                </c:pt>
                <c:pt idx="12">
                  <c:v>-600</c:v>
                </c:pt>
                <c:pt idx="13">
                  <c:v>-590</c:v>
                </c:pt>
                <c:pt idx="14">
                  <c:v>-580</c:v>
                </c:pt>
                <c:pt idx="15">
                  <c:v>-570</c:v>
                </c:pt>
                <c:pt idx="16">
                  <c:v>-560</c:v>
                </c:pt>
                <c:pt idx="17">
                  <c:v>-550</c:v>
                </c:pt>
                <c:pt idx="18">
                  <c:v>-540</c:v>
                </c:pt>
                <c:pt idx="19">
                  <c:v>-530</c:v>
                </c:pt>
                <c:pt idx="20">
                  <c:v>-520</c:v>
                </c:pt>
                <c:pt idx="21">
                  <c:v>-510</c:v>
                </c:pt>
                <c:pt idx="22">
                  <c:v>-500</c:v>
                </c:pt>
                <c:pt idx="23">
                  <c:v>-490</c:v>
                </c:pt>
                <c:pt idx="24">
                  <c:v>-480</c:v>
                </c:pt>
                <c:pt idx="25">
                  <c:v>-470</c:v>
                </c:pt>
                <c:pt idx="26">
                  <c:v>-460</c:v>
                </c:pt>
                <c:pt idx="27">
                  <c:v>-450</c:v>
                </c:pt>
                <c:pt idx="28">
                  <c:v>-440</c:v>
                </c:pt>
                <c:pt idx="29">
                  <c:v>-430</c:v>
                </c:pt>
                <c:pt idx="30">
                  <c:v>-420</c:v>
                </c:pt>
                <c:pt idx="31">
                  <c:v>-410</c:v>
                </c:pt>
                <c:pt idx="32">
                  <c:v>-400</c:v>
                </c:pt>
                <c:pt idx="33">
                  <c:v>-390</c:v>
                </c:pt>
                <c:pt idx="34">
                  <c:v>-380</c:v>
                </c:pt>
                <c:pt idx="35">
                  <c:v>-370</c:v>
                </c:pt>
                <c:pt idx="36">
                  <c:v>-360</c:v>
                </c:pt>
                <c:pt idx="37">
                  <c:v>-350</c:v>
                </c:pt>
                <c:pt idx="38">
                  <c:v>-340</c:v>
                </c:pt>
                <c:pt idx="39">
                  <c:v>-330</c:v>
                </c:pt>
                <c:pt idx="40">
                  <c:v>-320</c:v>
                </c:pt>
                <c:pt idx="41">
                  <c:v>-310</c:v>
                </c:pt>
                <c:pt idx="42">
                  <c:v>-300</c:v>
                </c:pt>
                <c:pt idx="43">
                  <c:v>-290</c:v>
                </c:pt>
                <c:pt idx="44">
                  <c:v>-280</c:v>
                </c:pt>
                <c:pt idx="45">
                  <c:v>-270</c:v>
                </c:pt>
                <c:pt idx="46">
                  <c:v>-260</c:v>
                </c:pt>
                <c:pt idx="47">
                  <c:v>-250</c:v>
                </c:pt>
                <c:pt idx="48">
                  <c:v>-240</c:v>
                </c:pt>
                <c:pt idx="49">
                  <c:v>-230</c:v>
                </c:pt>
                <c:pt idx="50">
                  <c:v>-220</c:v>
                </c:pt>
                <c:pt idx="51">
                  <c:v>-210</c:v>
                </c:pt>
                <c:pt idx="52">
                  <c:v>-200</c:v>
                </c:pt>
                <c:pt idx="53">
                  <c:v>-190</c:v>
                </c:pt>
                <c:pt idx="54">
                  <c:v>-180</c:v>
                </c:pt>
                <c:pt idx="55">
                  <c:v>-170</c:v>
                </c:pt>
                <c:pt idx="56">
                  <c:v>-160</c:v>
                </c:pt>
                <c:pt idx="57">
                  <c:v>-150</c:v>
                </c:pt>
                <c:pt idx="58">
                  <c:v>-140</c:v>
                </c:pt>
                <c:pt idx="59">
                  <c:v>-130</c:v>
                </c:pt>
                <c:pt idx="60">
                  <c:v>-120</c:v>
                </c:pt>
                <c:pt idx="61">
                  <c:v>-110</c:v>
                </c:pt>
                <c:pt idx="62">
                  <c:v>-100</c:v>
                </c:pt>
                <c:pt idx="63">
                  <c:v>-90</c:v>
                </c:pt>
                <c:pt idx="64">
                  <c:v>-80</c:v>
                </c:pt>
                <c:pt idx="65">
                  <c:v>-70</c:v>
                </c:pt>
                <c:pt idx="66">
                  <c:v>-60</c:v>
                </c:pt>
                <c:pt idx="67">
                  <c:v>-50</c:v>
                </c:pt>
                <c:pt idx="68">
                  <c:v>-40</c:v>
                </c:pt>
                <c:pt idx="69">
                  <c:v>-30</c:v>
                </c:pt>
                <c:pt idx="70">
                  <c:v>-20</c:v>
                </c:pt>
                <c:pt idx="71">
                  <c:v>-10</c:v>
                </c:pt>
                <c:pt idx="72">
                  <c:v>0</c:v>
                </c:pt>
                <c:pt idx="73">
                  <c:v>10</c:v>
                </c:pt>
                <c:pt idx="74">
                  <c:v>20</c:v>
                </c:pt>
                <c:pt idx="75">
                  <c:v>30</c:v>
                </c:pt>
                <c:pt idx="76">
                  <c:v>40</c:v>
                </c:pt>
                <c:pt idx="77">
                  <c:v>50</c:v>
                </c:pt>
                <c:pt idx="78">
                  <c:v>60</c:v>
                </c:pt>
                <c:pt idx="79">
                  <c:v>70</c:v>
                </c:pt>
                <c:pt idx="80">
                  <c:v>80</c:v>
                </c:pt>
                <c:pt idx="81">
                  <c:v>90</c:v>
                </c:pt>
                <c:pt idx="82">
                  <c:v>100</c:v>
                </c:pt>
                <c:pt idx="83">
                  <c:v>110</c:v>
                </c:pt>
                <c:pt idx="84">
                  <c:v>120</c:v>
                </c:pt>
                <c:pt idx="85">
                  <c:v>130</c:v>
                </c:pt>
                <c:pt idx="86">
                  <c:v>140</c:v>
                </c:pt>
                <c:pt idx="87">
                  <c:v>150</c:v>
                </c:pt>
                <c:pt idx="88">
                  <c:v>160</c:v>
                </c:pt>
                <c:pt idx="89">
                  <c:v>170</c:v>
                </c:pt>
                <c:pt idx="90">
                  <c:v>180</c:v>
                </c:pt>
                <c:pt idx="91">
                  <c:v>190</c:v>
                </c:pt>
                <c:pt idx="92">
                  <c:v>200</c:v>
                </c:pt>
                <c:pt idx="93">
                  <c:v>210</c:v>
                </c:pt>
                <c:pt idx="94">
                  <c:v>220</c:v>
                </c:pt>
                <c:pt idx="95">
                  <c:v>230</c:v>
                </c:pt>
                <c:pt idx="96">
                  <c:v>240</c:v>
                </c:pt>
                <c:pt idx="97">
                  <c:v>250</c:v>
                </c:pt>
                <c:pt idx="98">
                  <c:v>260</c:v>
                </c:pt>
                <c:pt idx="99">
                  <c:v>270</c:v>
                </c:pt>
                <c:pt idx="100">
                  <c:v>280</c:v>
                </c:pt>
                <c:pt idx="101">
                  <c:v>290</c:v>
                </c:pt>
                <c:pt idx="102">
                  <c:v>300</c:v>
                </c:pt>
                <c:pt idx="103">
                  <c:v>310</c:v>
                </c:pt>
                <c:pt idx="104">
                  <c:v>320</c:v>
                </c:pt>
                <c:pt idx="105">
                  <c:v>330</c:v>
                </c:pt>
                <c:pt idx="106">
                  <c:v>340</c:v>
                </c:pt>
                <c:pt idx="107">
                  <c:v>350</c:v>
                </c:pt>
                <c:pt idx="108">
                  <c:v>360</c:v>
                </c:pt>
                <c:pt idx="109">
                  <c:v>370</c:v>
                </c:pt>
                <c:pt idx="110">
                  <c:v>380</c:v>
                </c:pt>
                <c:pt idx="111">
                  <c:v>390</c:v>
                </c:pt>
                <c:pt idx="112">
                  <c:v>400</c:v>
                </c:pt>
                <c:pt idx="113">
                  <c:v>410</c:v>
                </c:pt>
                <c:pt idx="114">
                  <c:v>420</c:v>
                </c:pt>
                <c:pt idx="115">
                  <c:v>430</c:v>
                </c:pt>
                <c:pt idx="116">
                  <c:v>440</c:v>
                </c:pt>
                <c:pt idx="117">
                  <c:v>450</c:v>
                </c:pt>
                <c:pt idx="118">
                  <c:v>460</c:v>
                </c:pt>
                <c:pt idx="119">
                  <c:v>470</c:v>
                </c:pt>
                <c:pt idx="120">
                  <c:v>480</c:v>
                </c:pt>
                <c:pt idx="121">
                  <c:v>490</c:v>
                </c:pt>
                <c:pt idx="122">
                  <c:v>500</c:v>
                </c:pt>
                <c:pt idx="123">
                  <c:v>510</c:v>
                </c:pt>
                <c:pt idx="124">
                  <c:v>520</c:v>
                </c:pt>
                <c:pt idx="125">
                  <c:v>530</c:v>
                </c:pt>
                <c:pt idx="126">
                  <c:v>540</c:v>
                </c:pt>
                <c:pt idx="127">
                  <c:v>550</c:v>
                </c:pt>
                <c:pt idx="128">
                  <c:v>560</c:v>
                </c:pt>
                <c:pt idx="129">
                  <c:v>570</c:v>
                </c:pt>
                <c:pt idx="130">
                  <c:v>580</c:v>
                </c:pt>
                <c:pt idx="131">
                  <c:v>590</c:v>
                </c:pt>
                <c:pt idx="132">
                  <c:v>600</c:v>
                </c:pt>
                <c:pt idx="133">
                  <c:v>610</c:v>
                </c:pt>
                <c:pt idx="134">
                  <c:v>620</c:v>
                </c:pt>
                <c:pt idx="135">
                  <c:v>630</c:v>
                </c:pt>
                <c:pt idx="136">
                  <c:v>640</c:v>
                </c:pt>
                <c:pt idx="137">
                  <c:v>650</c:v>
                </c:pt>
                <c:pt idx="138">
                  <c:v>660</c:v>
                </c:pt>
                <c:pt idx="139">
                  <c:v>670</c:v>
                </c:pt>
                <c:pt idx="140">
                  <c:v>680</c:v>
                </c:pt>
                <c:pt idx="141">
                  <c:v>690</c:v>
                </c:pt>
                <c:pt idx="142">
                  <c:v>700</c:v>
                </c:pt>
                <c:pt idx="143">
                  <c:v>710</c:v>
                </c:pt>
              </c:numCache>
            </c:numRef>
          </c:xVal>
          <c:yVal>
            <c:numRef>
              <c:f>Programm!$M$201:$M$344</c:f>
              <c:numCache>
                <c:formatCode>General</c:formatCode>
                <c:ptCount val="144"/>
                <c:pt idx="0">
                  <c:v>0.17845911780123608</c:v>
                </c:pt>
                <c:pt idx="1">
                  <c:v>0.24750344011548456</c:v>
                </c:pt>
                <c:pt idx="2">
                  <c:v>0.31073259017333349</c:v>
                </c:pt>
                <c:pt idx="3">
                  <c:v>0.36052019931493434</c:v>
                </c:pt>
                <c:pt idx="4">
                  <c:v>0.39086114709095771</c:v>
                </c:pt>
                <c:pt idx="5">
                  <c:v>0.39809586741491593</c:v>
                </c:pt>
                <c:pt idx="6">
                  <c:v>0.38135174624263934</c:v>
                </c:pt>
                <c:pt idx="7">
                  <c:v>0.34264837170441403</c:v>
                </c:pt>
                <c:pt idx="8">
                  <c:v>0.28665394197052396</c:v>
                </c:pt>
                <c:pt idx="9">
                  <c:v>0.22012221165664594</c:v>
                </c:pt>
                <c:pt idx="10">
                  <c:v>0.15107788934239741</c:v>
                </c:pt>
                <c:pt idx="11">
                  <c:v>8.7848739284549129E-2</c:v>
                </c:pt>
                <c:pt idx="12">
                  <c:v>3.8061130142947715E-2</c:v>
                </c:pt>
                <c:pt idx="13">
                  <c:v>7.7201823669242504E-3</c:v>
                </c:pt>
                <c:pt idx="14">
                  <c:v>4.854620429659654E-4</c:v>
                </c:pt>
                <c:pt idx="15">
                  <c:v>1.7229583215242414E-2</c:v>
                </c:pt>
                <c:pt idx="16">
                  <c:v>5.5932957753467884E-2</c:v>
                </c:pt>
                <c:pt idx="17">
                  <c:v>0.11192738748735798</c:v>
                </c:pt>
                <c:pt idx="18">
                  <c:v>0.17845911780123602</c:v>
                </c:pt>
                <c:pt idx="19">
                  <c:v>0.24750344011548456</c:v>
                </c:pt>
                <c:pt idx="20">
                  <c:v>0.31073259017333288</c:v>
                </c:pt>
                <c:pt idx="21">
                  <c:v>0.36052019931493423</c:v>
                </c:pt>
                <c:pt idx="22">
                  <c:v>0.39086114709095787</c:v>
                </c:pt>
                <c:pt idx="23">
                  <c:v>0.39809586741491593</c:v>
                </c:pt>
                <c:pt idx="24">
                  <c:v>0.38135174624263934</c:v>
                </c:pt>
                <c:pt idx="25">
                  <c:v>0.34264837170441431</c:v>
                </c:pt>
                <c:pt idx="26">
                  <c:v>0.2866539419705243</c:v>
                </c:pt>
                <c:pt idx="27">
                  <c:v>0.22012221165664636</c:v>
                </c:pt>
                <c:pt idx="28">
                  <c:v>0.15107788934239777</c:v>
                </c:pt>
                <c:pt idx="29">
                  <c:v>8.7848739284549171E-2</c:v>
                </c:pt>
                <c:pt idx="30">
                  <c:v>3.8061130142947944E-2</c:v>
                </c:pt>
                <c:pt idx="31">
                  <c:v>7.7201823669242617E-3</c:v>
                </c:pt>
                <c:pt idx="32">
                  <c:v>4.854620429659126E-4</c:v>
                </c:pt>
                <c:pt idx="33">
                  <c:v>1.7229583215242542E-2</c:v>
                </c:pt>
                <c:pt idx="34">
                  <c:v>5.5932957753467356E-2</c:v>
                </c:pt>
                <c:pt idx="35">
                  <c:v>0.1119273874873576</c:v>
                </c:pt>
                <c:pt idx="36">
                  <c:v>0.17845911780123558</c:v>
                </c:pt>
                <c:pt idx="37">
                  <c:v>0.24750344011548447</c:v>
                </c:pt>
                <c:pt idx="38">
                  <c:v>0.31073259017333255</c:v>
                </c:pt>
                <c:pt idx="39">
                  <c:v>0.36052019931493423</c:v>
                </c:pt>
                <c:pt idx="40">
                  <c:v>0.39086114709095771</c:v>
                </c:pt>
                <c:pt idx="41">
                  <c:v>0.39809586741491609</c:v>
                </c:pt>
                <c:pt idx="42">
                  <c:v>0.38135174624263962</c:v>
                </c:pt>
                <c:pt idx="43">
                  <c:v>0.34264837170441437</c:v>
                </c:pt>
                <c:pt idx="44">
                  <c:v>0.28665394197052435</c:v>
                </c:pt>
                <c:pt idx="45">
                  <c:v>0.22012221165664619</c:v>
                </c:pt>
                <c:pt idx="46">
                  <c:v>0.15107788934239769</c:v>
                </c:pt>
                <c:pt idx="47">
                  <c:v>8.7848739284549046E-2</c:v>
                </c:pt>
                <c:pt idx="48">
                  <c:v>3.8061130142947673E-2</c:v>
                </c:pt>
                <c:pt idx="49">
                  <c:v>7.7201823669242279E-3</c:v>
                </c:pt>
                <c:pt idx="50">
                  <c:v>4.8546204296592155E-4</c:v>
                </c:pt>
                <c:pt idx="51">
                  <c:v>1.7229583215242449E-2</c:v>
                </c:pt>
                <c:pt idx="52">
                  <c:v>5.5932957753467578E-2</c:v>
                </c:pt>
                <c:pt idx="53">
                  <c:v>0.11192738748735755</c:v>
                </c:pt>
                <c:pt idx="54">
                  <c:v>0.17845911780123569</c:v>
                </c:pt>
                <c:pt idx="55">
                  <c:v>0.24750344011548428</c:v>
                </c:pt>
                <c:pt idx="56">
                  <c:v>0.31073259017333277</c:v>
                </c:pt>
                <c:pt idx="57">
                  <c:v>0.36052019931493423</c:v>
                </c:pt>
                <c:pt idx="58">
                  <c:v>0.39086114709095771</c:v>
                </c:pt>
                <c:pt idx="59">
                  <c:v>0.39809586741491609</c:v>
                </c:pt>
                <c:pt idx="60">
                  <c:v>0.38135174624263946</c:v>
                </c:pt>
                <c:pt idx="61">
                  <c:v>0.34264837170441437</c:v>
                </c:pt>
                <c:pt idx="62">
                  <c:v>0.28665394197052435</c:v>
                </c:pt>
                <c:pt idx="63">
                  <c:v>0.22012221165664628</c:v>
                </c:pt>
                <c:pt idx="64">
                  <c:v>0.15107788934239769</c:v>
                </c:pt>
                <c:pt idx="65">
                  <c:v>8.7848739284549282E-2</c:v>
                </c:pt>
                <c:pt idx="66">
                  <c:v>3.806113014294777E-2</c:v>
                </c:pt>
                <c:pt idx="67">
                  <c:v>7.7201823669242643E-3</c:v>
                </c:pt>
                <c:pt idx="68">
                  <c:v>4.8546204296591808E-4</c:v>
                </c:pt>
                <c:pt idx="69">
                  <c:v>1.7229583215242459E-2</c:v>
                </c:pt>
                <c:pt idx="70">
                  <c:v>5.593295775346753E-2</c:v>
                </c:pt>
                <c:pt idx="71">
                  <c:v>0.11192738748735755</c:v>
                </c:pt>
                <c:pt idx="72">
                  <c:v>0.17845911780123563</c:v>
                </c:pt>
                <c:pt idx="73">
                  <c:v>0.24750344011548428</c:v>
                </c:pt>
                <c:pt idx="74">
                  <c:v>0.31073259017333266</c:v>
                </c:pt>
                <c:pt idx="75">
                  <c:v>0.36052019931493412</c:v>
                </c:pt>
                <c:pt idx="76">
                  <c:v>0.39086114709095771</c:v>
                </c:pt>
                <c:pt idx="77">
                  <c:v>0.39809586741491609</c:v>
                </c:pt>
                <c:pt idx="78">
                  <c:v>0.38135174624263962</c:v>
                </c:pt>
                <c:pt idx="79">
                  <c:v>0.34264837170441448</c:v>
                </c:pt>
                <c:pt idx="80">
                  <c:v>0.28665394197052446</c:v>
                </c:pt>
                <c:pt idx="81">
                  <c:v>0.22012221165664636</c:v>
                </c:pt>
                <c:pt idx="82">
                  <c:v>0.15107788934239777</c:v>
                </c:pt>
                <c:pt idx="83">
                  <c:v>8.7848739284549282E-2</c:v>
                </c:pt>
                <c:pt idx="84">
                  <c:v>3.8061130142947819E-2</c:v>
                </c:pt>
                <c:pt idx="85">
                  <c:v>7.7201823669242556E-3</c:v>
                </c:pt>
                <c:pt idx="86">
                  <c:v>4.8546204296591472E-4</c:v>
                </c:pt>
                <c:pt idx="87">
                  <c:v>1.722958321524248E-2</c:v>
                </c:pt>
                <c:pt idx="88">
                  <c:v>5.5932957753467502E-2</c:v>
                </c:pt>
                <c:pt idx="89">
                  <c:v>0.11192738748735764</c:v>
                </c:pt>
                <c:pt idx="90">
                  <c:v>0.17845911780123563</c:v>
                </c:pt>
                <c:pt idx="91">
                  <c:v>0.24750344011548431</c:v>
                </c:pt>
                <c:pt idx="92">
                  <c:v>0.31073259017333266</c:v>
                </c:pt>
                <c:pt idx="93">
                  <c:v>0.36052019931493412</c:v>
                </c:pt>
                <c:pt idx="94">
                  <c:v>0.39086114709095765</c:v>
                </c:pt>
                <c:pt idx="95">
                  <c:v>0.39809586741491609</c:v>
                </c:pt>
                <c:pt idx="96">
                  <c:v>0.38135174624263968</c:v>
                </c:pt>
                <c:pt idx="97">
                  <c:v>0.3426483717044147</c:v>
                </c:pt>
                <c:pt idx="98">
                  <c:v>0.28665394197052457</c:v>
                </c:pt>
                <c:pt idx="99">
                  <c:v>0.22012221165664655</c:v>
                </c:pt>
                <c:pt idx="100">
                  <c:v>0.15107788934239802</c:v>
                </c:pt>
                <c:pt idx="101">
                  <c:v>8.7848739284549615E-2</c:v>
                </c:pt>
                <c:pt idx="102">
                  <c:v>3.8061130142947847E-2</c:v>
                </c:pt>
                <c:pt idx="103">
                  <c:v>7.7201823669243172E-3</c:v>
                </c:pt>
                <c:pt idx="104">
                  <c:v>4.8546204296589894E-4</c:v>
                </c:pt>
                <c:pt idx="105">
                  <c:v>1.7229583215242313E-2</c:v>
                </c:pt>
                <c:pt idx="106">
                  <c:v>5.5932957753467467E-2</c:v>
                </c:pt>
                <c:pt idx="107">
                  <c:v>0.11192738748735713</c:v>
                </c:pt>
                <c:pt idx="108">
                  <c:v>0.17845911780123541</c:v>
                </c:pt>
                <c:pt idx="109">
                  <c:v>0.24750344011548392</c:v>
                </c:pt>
                <c:pt idx="110">
                  <c:v>0.31073259017333266</c:v>
                </c:pt>
                <c:pt idx="111">
                  <c:v>0.3605201993149339</c:v>
                </c:pt>
                <c:pt idx="112">
                  <c:v>0.39086114709095765</c:v>
                </c:pt>
                <c:pt idx="113">
                  <c:v>0.39809586741491609</c:v>
                </c:pt>
                <c:pt idx="114">
                  <c:v>0.38135174624263934</c:v>
                </c:pt>
                <c:pt idx="115">
                  <c:v>0.34264837170441481</c:v>
                </c:pt>
                <c:pt idx="116">
                  <c:v>0.28665394197052424</c:v>
                </c:pt>
                <c:pt idx="117">
                  <c:v>0.22012221165664619</c:v>
                </c:pt>
                <c:pt idx="118">
                  <c:v>0.15107788934239774</c:v>
                </c:pt>
                <c:pt idx="119">
                  <c:v>8.7848739284549365E-2</c:v>
                </c:pt>
                <c:pt idx="120">
                  <c:v>3.8061130142947895E-2</c:v>
                </c:pt>
                <c:pt idx="121">
                  <c:v>7.7201823669243294E-3</c:v>
                </c:pt>
                <c:pt idx="122">
                  <c:v>4.8546204296589542E-4</c:v>
                </c:pt>
                <c:pt idx="123">
                  <c:v>1.722958321524258E-2</c:v>
                </c:pt>
                <c:pt idx="124">
                  <c:v>5.5932957753467669E-2</c:v>
                </c:pt>
                <c:pt idx="125">
                  <c:v>0.11192738748735775</c:v>
                </c:pt>
                <c:pt idx="126">
                  <c:v>0.17845911780123569</c:v>
                </c:pt>
                <c:pt idx="127">
                  <c:v>0.2475034401154842</c:v>
                </c:pt>
                <c:pt idx="128">
                  <c:v>0.31073259017333266</c:v>
                </c:pt>
                <c:pt idx="129">
                  <c:v>0.36052019931493451</c:v>
                </c:pt>
                <c:pt idx="130">
                  <c:v>0.39086114709095765</c:v>
                </c:pt>
                <c:pt idx="131">
                  <c:v>0.39809586741491593</c:v>
                </c:pt>
                <c:pt idx="132">
                  <c:v>0.38135174624263934</c:v>
                </c:pt>
                <c:pt idx="133">
                  <c:v>0.34264837170441431</c:v>
                </c:pt>
                <c:pt idx="134">
                  <c:v>0.2866539419705243</c:v>
                </c:pt>
                <c:pt idx="135">
                  <c:v>0.22012221165664628</c:v>
                </c:pt>
                <c:pt idx="136">
                  <c:v>0.15107788934239774</c:v>
                </c:pt>
                <c:pt idx="137">
                  <c:v>8.7848739284549421E-2</c:v>
                </c:pt>
                <c:pt idx="138">
                  <c:v>3.8061130142947916E-2</c:v>
                </c:pt>
                <c:pt idx="139">
                  <c:v>7.7201823669243459E-3</c:v>
                </c:pt>
                <c:pt idx="140">
                  <c:v>4.854620429659416E-4</c:v>
                </c:pt>
                <c:pt idx="141">
                  <c:v>1.7229583215242563E-2</c:v>
                </c:pt>
                <c:pt idx="142">
                  <c:v>5.5932957753467162E-2</c:v>
                </c:pt>
                <c:pt idx="143">
                  <c:v>0.11192738748735771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011-C74F-ADD2-D6B2118E5A5A}"/>
            </c:ext>
          </c:extLst>
        </c:ser>
        <c:ser>
          <c:idx val="1"/>
          <c:order val="1"/>
          <c:tx>
            <c:v>Blindleistung</c:v>
          </c:tx>
          <c:spPr>
            <a:ln w="38100">
              <a:solidFill>
                <a:schemeClr val="tx1">
                  <a:lumMod val="95000"/>
                  <a:lumOff val="5000"/>
                </a:schemeClr>
              </a:solidFill>
              <a:prstDash val="solid"/>
            </a:ln>
          </c:spPr>
          <c:marker>
            <c:symbol val="none"/>
          </c:marker>
          <c:xVal>
            <c:numRef>
              <c:f>Programm!$A$201:$A$344</c:f>
              <c:numCache>
                <c:formatCode>General</c:formatCode>
                <c:ptCount val="144"/>
                <c:pt idx="0">
                  <c:v>-720</c:v>
                </c:pt>
                <c:pt idx="1">
                  <c:v>-710</c:v>
                </c:pt>
                <c:pt idx="2">
                  <c:v>-700</c:v>
                </c:pt>
                <c:pt idx="3">
                  <c:v>-690</c:v>
                </c:pt>
                <c:pt idx="4">
                  <c:v>-680</c:v>
                </c:pt>
                <c:pt idx="5">
                  <c:v>-670</c:v>
                </c:pt>
                <c:pt idx="6">
                  <c:v>-660</c:v>
                </c:pt>
                <c:pt idx="7">
                  <c:v>-650</c:v>
                </c:pt>
                <c:pt idx="8">
                  <c:v>-640</c:v>
                </c:pt>
                <c:pt idx="9">
                  <c:v>-630</c:v>
                </c:pt>
                <c:pt idx="10">
                  <c:v>-620</c:v>
                </c:pt>
                <c:pt idx="11">
                  <c:v>-610</c:v>
                </c:pt>
                <c:pt idx="12">
                  <c:v>-600</c:v>
                </c:pt>
                <c:pt idx="13">
                  <c:v>-590</c:v>
                </c:pt>
                <c:pt idx="14">
                  <c:v>-580</c:v>
                </c:pt>
                <c:pt idx="15">
                  <c:v>-570</c:v>
                </c:pt>
                <c:pt idx="16">
                  <c:v>-560</c:v>
                </c:pt>
                <c:pt idx="17">
                  <c:v>-550</c:v>
                </c:pt>
                <c:pt idx="18">
                  <c:v>-540</c:v>
                </c:pt>
                <c:pt idx="19">
                  <c:v>-530</c:v>
                </c:pt>
                <c:pt idx="20">
                  <c:v>-520</c:v>
                </c:pt>
                <c:pt idx="21">
                  <c:v>-510</c:v>
                </c:pt>
                <c:pt idx="22">
                  <c:v>-500</c:v>
                </c:pt>
                <c:pt idx="23">
                  <c:v>-490</c:v>
                </c:pt>
                <c:pt idx="24">
                  <c:v>-480</c:v>
                </c:pt>
                <c:pt idx="25">
                  <c:v>-470</c:v>
                </c:pt>
                <c:pt idx="26">
                  <c:v>-460</c:v>
                </c:pt>
                <c:pt idx="27">
                  <c:v>-450</c:v>
                </c:pt>
                <c:pt idx="28">
                  <c:v>-440</c:v>
                </c:pt>
                <c:pt idx="29">
                  <c:v>-430</c:v>
                </c:pt>
                <c:pt idx="30">
                  <c:v>-420</c:v>
                </c:pt>
                <c:pt idx="31">
                  <c:v>-410</c:v>
                </c:pt>
                <c:pt idx="32">
                  <c:v>-400</c:v>
                </c:pt>
                <c:pt idx="33">
                  <c:v>-390</c:v>
                </c:pt>
                <c:pt idx="34">
                  <c:v>-380</c:v>
                </c:pt>
                <c:pt idx="35">
                  <c:v>-370</c:v>
                </c:pt>
                <c:pt idx="36">
                  <c:v>-360</c:v>
                </c:pt>
                <c:pt idx="37">
                  <c:v>-350</c:v>
                </c:pt>
                <c:pt idx="38">
                  <c:v>-340</c:v>
                </c:pt>
                <c:pt idx="39">
                  <c:v>-330</c:v>
                </c:pt>
                <c:pt idx="40">
                  <c:v>-320</c:v>
                </c:pt>
                <c:pt idx="41">
                  <c:v>-310</c:v>
                </c:pt>
                <c:pt idx="42">
                  <c:v>-300</c:v>
                </c:pt>
                <c:pt idx="43">
                  <c:v>-290</c:v>
                </c:pt>
                <c:pt idx="44">
                  <c:v>-280</c:v>
                </c:pt>
                <c:pt idx="45">
                  <c:v>-270</c:v>
                </c:pt>
                <c:pt idx="46">
                  <c:v>-260</c:v>
                </c:pt>
                <c:pt idx="47">
                  <c:v>-250</c:v>
                </c:pt>
                <c:pt idx="48">
                  <c:v>-240</c:v>
                </c:pt>
                <c:pt idx="49">
                  <c:v>-230</c:v>
                </c:pt>
                <c:pt idx="50">
                  <c:v>-220</c:v>
                </c:pt>
                <c:pt idx="51">
                  <c:v>-210</c:v>
                </c:pt>
                <c:pt idx="52">
                  <c:v>-200</c:v>
                </c:pt>
                <c:pt idx="53">
                  <c:v>-190</c:v>
                </c:pt>
                <c:pt idx="54">
                  <c:v>-180</c:v>
                </c:pt>
                <c:pt idx="55">
                  <c:v>-170</c:v>
                </c:pt>
                <c:pt idx="56">
                  <c:v>-160</c:v>
                </c:pt>
                <c:pt idx="57">
                  <c:v>-150</c:v>
                </c:pt>
                <c:pt idx="58">
                  <c:v>-140</c:v>
                </c:pt>
                <c:pt idx="59">
                  <c:v>-130</c:v>
                </c:pt>
                <c:pt idx="60">
                  <c:v>-120</c:v>
                </c:pt>
                <c:pt idx="61">
                  <c:v>-110</c:v>
                </c:pt>
                <c:pt idx="62">
                  <c:v>-100</c:v>
                </c:pt>
                <c:pt idx="63">
                  <c:v>-90</c:v>
                </c:pt>
                <c:pt idx="64">
                  <c:v>-80</c:v>
                </c:pt>
                <c:pt idx="65">
                  <c:v>-70</c:v>
                </c:pt>
                <c:pt idx="66">
                  <c:v>-60</c:v>
                </c:pt>
                <c:pt idx="67">
                  <c:v>-50</c:v>
                </c:pt>
                <c:pt idx="68">
                  <c:v>-40</c:v>
                </c:pt>
                <c:pt idx="69">
                  <c:v>-30</c:v>
                </c:pt>
                <c:pt idx="70">
                  <c:v>-20</c:v>
                </c:pt>
                <c:pt idx="71">
                  <c:v>-10</c:v>
                </c:pt>
                <c:pt idx="72">
                  <c:v>0</c:v>
                </c:pt>
                <c:pt idx="73">
                  <c:v>10</c:v>
                </c:pt>
                <c:pt idx="74">
                  <c:v>20</c:v>
                </c:pt>
                <c:pt idx="75">
                  <c:v>30</c:v>
                </c:pt>
                <c:pt idx="76">
                  <c:v>40</c:v>
                </c:pt>
                <c:pt idx="77">
                  <c:v>50</c:v>
                </c:pt>
                <c:pt idx="78">
                  <c:v>60</c:v>
                </c:pt>
                <c:pt idx="79">
                  <c:v>70</c:v>
                </c:pt>
                <c:pt idx="80">
                  <c:v>80</c:v>
                </c:pt>
                <c:pt idx="81">
                  <c:v>90</c:v>
                </c:pt>
                <c:pt idx="82">
                  <c:v>100</c:v>
                </c:pt>
                <c:pt idx="83">
                  <c:v>110</c:v>
                </c:pt>
                <c:pt idx="84">
                  <c:v>120</c:v>
                </c:pt>
                <c:pt idx="85">
                  <c:v>130</c:v>
                </c:pt>
                <c:pt idx="86">
                  <c:v>140</c:v>
                </c:pt>
                <c:pt idx="87">
                  <c:v>150</c:v>
                </c:pt>
                <c:pt idx="88">
                  <c:v>160</c:v>
                </c:pt>
                <c:pt idx="89">
                  <c:v>170</c:v>
                </c:pt>
                <c:pt idx="90">
                  <c:v>180</c:v>
                </c:pt>
                <c:pt idx="91">
                  <c:v>190</c:v>
                </c:pt>
                <c:pt idx="92">
                  <c:v>200</c:v>
                </c:pt>
                <c:pt idx="93">
                  <c:v>210</c:v>
                </c:pt>
                <c:pt idx="94">
                  <c:v>220</c:v>
                </c:pt>
                <c:pt idx="95">
                  <c:v>230</c:v>
                </c:pt>
                <c:pt idx="96">
                  <c:v>240</c:v>
                </c:pt>
                <c:pt idx="97">
                  <c:v>250</c:v>
                </c:pt>
                <c:pt idx="98">
                  <c:v>260</c:v>
                </c:pt>
                <c:pt idx="99">
                  <c:v>270</c:v>
                </c:pt>
                <c:pt idx="100">
                  <c:v>280</c:v>
                </c:pt>
                <c:pt idx="101">
                  <c:v>290</c:v>
                </c:pt>
                <c:pt idx="102">
                  <c:v>300</c:v>
                </c:pt>
                <c:pt idx="103">
                  <c:v>310</c:v>
                </c:pt>
                <c:pt idx="104">
                  <c:v>320</c:v>
                </c:pt>
                <c:pt idx="105">
                  <c:v>330</c:v>
                </c:pt>
                <c:pt idx="106">
                  <c:v>340</c:v>
                </c:pt>
                <c:pt idx="107">
                  <c:v>350</c:v>
                </c:pt>
                <c:pt idx="108">
                  <c:v>360</c:v>
                </c:pt>
                <c:pt idx="109">
                  <c:v>370</c:v>
                </c:pt>
                <c:pt idx="110">
                  <c:v>380</c:v>
                </c:pt>
                <c:pt idx="111">
                  <c:v>390</c:v>
                </c:pt>
                <c:pt idx="112">
                  <c:v>400</c:v>
                </c:pt>
                <c:pt idx="113">
                  <c:v>410</c:v>
                </c:pt>
                <c:pt idx="114">
                  <c:v>420</c:v>
                </c:pt>
                <c:pt idx="115">
                  <c:v>430</c:v>
                </c:pt>
                <c:pt idx="116">
                  <c:v>440</c:v>
                </c:pt>
                <c:pt idx="117">
                  <c:v>450</c:v>
                </c:pt>
                <c:pt idx="118">
                  <c:v>460</c:v>
                </c:pt>
                <c:pt idx="119">
                  <c:v>470</c:v>
                </c:pt>
                <c:pt idx="120">
                  <c:v>480</c:v>
                </c:pt>
                <c:pt idx="121">
                  <c:v>490</c:v>
                </c:pt>
                <c:pt idx="122">
                  <c:v>500</c:v>
                </c:pt>
                <c:pt idx="123">
                  <c:v>510</c:v>
                </c:pt>
                <c:pt idx="124">
                  <c:v>520</c:v>
                </c:pt>
                <c:pt idx="125">
                  <c:v>530</c:v>
                </c:pt>
                <c:pt idx="126">
                  <c:v>540</c:v>
                </c:pt>
                <c:pt idx="127">
                  <c:v>550</c:v>
                </c:pt>
                <c:pt idx="128">
                  <c:v>560</c:v>
                </c:pt>
                <c:pt idx="129">
                  <c:v>570</c:v>
                </c:pt>
                <c:pt idx="130">
                  <c:v>580</c:v>
                </c:pt>
                <c:pt idx="131">
                  <c:v>590</c:v>
                </c:pt>
                <c:pt idx="132">
                  <c:v>600</c:v>
                </c:pt>
                <c:pt idx="133">
                  <c:v>610</c:v>
                </c:pt>
                <c:pt idx="134">
                  <c:v>620</c:v>
                </c:pt>
                <c:pt idx="135">
                  <c:v>630</c:v>
                </c:pt>
                <c:pt idx="136">
                  <c:v>640</c:v>
                </c:pt>
                <c:pt idx="137">
                  <c:v>650</c:v>
                </c:pt>
                <c:pt idx="138">
                  <c:v>660</c:v>
                </c:pt>
                <c:pt idx="139">
                  <c:v>670</c:v>
                </c:pt>
                <c:pt idx="140">
                  <c:v>680</c:v>
                </c:pt>
                <c:pt idx="141">
                  <c:v>690</c:v>
                </c:pt>
                <c:pt idx="142">
                  <c:v>700</c:v>
                </c:pt>
                <c:pt idx="143">
                  <c:v>710</c:v>
                </c:pt>
              </c:numCache>
            </c:numRef>
          </c:xVal>
          <c:yVal>
            <c:numRef>
              <c:f>Programm!$N$201:$N$344</c:f>
              <c:numCache>
                <c:formatCode>General</c:formatCode>
                <c:ptCount val="144"/>
                <c:pt idx="0">
                  <c:v>-0.73968847533055104</c:v>
                </c:pt>
                <c:pt idx="1">
                  <c:v>-0.721669949883878</c:v>
                </c:pt>
                <c:pt idx="2">
                  <c:v>-0.61660737776708063</c:v>
                </c:pt>
                <c:pt idx="3">
                  <c:v>-0.43717285573587433</c:v>
                </c:pt>
                <c:pt idx="4">
                  <c:v>-0.20500883531872502</c:v>
                </c:pt>
                <c:pt idx="5">
                  <c:v>5.1882276246037876E-2</c:v>
                </c:pt>
                <c:pt idx="6">
                  <c:v>0.30251561959467815</c:v>
                </c:pt>
                <c:pt idx="7">
                  <c:v>0.51666111456515429</c:v>
                </c:pt>
                <c:pt idx="8">
                  <c:v>0.66848965401311855</c:v>
                </c:pt>
                <c:pt idx="9">
                  <c:v>0.7396884753305506</c:v>
                </c:pt>
                <c:pt idx="10">
                  <c:v>0.72166994988387767</c:v>
                </c:pt>
                <c:pt idx="11">
                  <c:v>0.61660737776708174</c:v>
                </c:pt>
                <c:pt idx="12">
                  <c:v>0.43717285573587389</c:v>
                </c:pt>
                <c:pt idx="13">
                  <c:v>0.20500883531872482</c:v>
                </c:pt>
                <c:pt idx="14">
                  <c:v>-5.188227624603816E-2</c:v>
                </c:pt>
                <c:pt idx="15">
                  <c:v>-0.30251561959467604</c:v>
                </c:pt>
                <c:pt idx="16">
                  <c:v>-0.51666111456515462</c:v>
                </c:pt>
                <c:pt idx="17">
                  <c:v>-0.66848965401311866</c:v>
                </c:pt>
                <c:pt idx="18">
                  <c:v>-0.73968847533055104</c:v>
                </c:pt>
                <c:pt idx="19">
                  <c:v>-0.72166994988387811</c:v>
                </c:pt>
                <c:pt idx="20">
                  <c:v>-0.61660737776708219</c:v>
                </c:pt>
                <c:pt idx="21">
                  <c:v>-0.43717285573587433</c:v>
                </c:pt>
                <c:pt idx="22">
                  <c:v>-0.20500883531872263</c:v>
                </c:pt>
                <c:pt idx="23">
                  <c:v>5.1882276246037758E-2</c:v>
                </c:pt>
                <c:pt idx="24">
                  <c:v>0.30251561959467804</c:v>
                </c:pt>
                <c:pt idx="25">
                  <c:v>0.51666111456515429</c:v>
                </c:pt>
                <c:pt idx="26">
                  <c:v>0.66848965401311844</c:v>
                </c:pt>
                <c:pt idx="27">
                  <c:v>0.73968847533055104</c:v>
                </c:pt>
                <c:pt idx="28">
                  <c:v>0.72166994988387811</c:v>
                </c:pt>
                <c:pt idx="29">
                  <c:v>0.61660737776708185</c:v>
                </c:pt>
                <c:pt idx="30">
                  <c:v>0.43717285573587505</c:v>
                </c:pt>
                <c:pt idx="31">
                  <c:v>0.20500883531872494</c:v>
                </c:pt>
                <c:pt idx="32">
                  <c:v>-5.1882276246035329E-2</c:v>
                </c:pt>
                <c:pt idx="33">
                  <c:v>-0.30251561959467693</c:v>
                </c:pt>
                <c:pt idx="34">
                  <c:v>-0.51666111456515218</c:v>
                </c:pt>
                <c:pt idx="35">
                  <c:v>-0.66848965401311744</c:v>
                </c:pt>
                <c:pt idx="36">
                  <c:v>-0.73968847533055004</c:v>
                </c:pt>
                <c:pt idx="37">
                  <c:v>-0.72166994988387712</c:v>
                </c:pt>
                <c:pt idx="38">
                  <c:v>-0.61660737776708185</c:v>
                </c:pt>
                <c:pt idx="39">
                  <c:v>-0.43717285573587322</c:v>
                </c:pt>
                <c:pt idx="40">
                  <c:v>-0.20500883531872405</c:v>
                </c:pt>
                <c:pt idx="41">
                  <c:v>5.1882276246036238E-2</c:v>
                </c:pt>
                <c:pt idx="42">
                  <c:v>0.3025156195946766</c:v>
                </c:pt>
                <c:pt idx="43">
                  <c:v>0.51666111456515407</c:v>
                </c:pt>
                <c:pt idx="44">
                  <c:v>0.66848965401311855</c:v>
                </c:pt>
                <c:pt idx="45">
                  <c:v>0.73968847533055082</c:v>
                </c:pt>
                <c:pt idx="46">
                  <c:v>0.72166994988387811</c:v>
                </c:pt>
                <c:pt idx="47">
                  <c:v>0.61660737776708174</c:v>
                </c:pt>
                <c:pt idx="48">
                  <c:v>0.43717285573587372</c:v>
                </c:pt>
                <c:pt idx="49">
                  <c:v>0.20500883531872449</c:v>
                </c:pt>
                <c:pt idx="50">
                  <c:v>-5.1882276246035808E-2</c:v>
                </c:pt>
                <c:pt idx="51">
                  <c:v>-0.30251561959467621</c:v>
                </c:pt>
                <c:pt idx="52">
                  <c:v>-0.51666111456515329</c:v>
                </c:pt>
                <c:pt idx="53">
                  <c:v>-0.66848965401311788</c:v>
                </c:pt>
                <c:pt idx="54">
                  <c:v>-0.73968847533055093</c:v>
                </c:pt>
                <c:pt idx="55">
                  <c:v>-0.72166994988387845</c:v>
                </c:pt>
                <c:pt idx="56">
                  <c:v>-0.61660737776708241</c:v>
                </c:pt>
                <c:pt idx="57">
                  <c:v>-0.43717285573587467</c:v>
                </c:pt>
                <c:pt idx="58">
                  <c:v>-0.20500883531872494</c:v>
                </c:pt>
                <c:pt idx="59">
                  <c:v>5.1882276246035385E-2</c:v>
                </c:pt>
                <c:pt idx="60">
                  <c:v>0.30251561959467638</c:v>
                </c:pt>
                <c:pt idx="61">
                  <c:v>0.51666111456515285</c:v>
                </c:pt>
                <c:pt idx="62">
                  <c:v>0.668489654013118</c:v>
                </c:pt>
                <c:pt idx="63">
                  <c:v>0.73968847533055049</c:v>
                </c:pt>
                <c:pt idx="64">
                  <c:v>0.72166994988387811</c:v>
                </c:pt>
                <c:pt idx="65">
                  <c:v>0.6166073777670823</c:v>
                </c:pt>
                <c:pt idx="66">
                  <c:v>0.43717285573587417</c:v>
                </c:pt>
                <c:pt idx="67">
                  <c:v>0.20500883531872496</c:v>
                </c:pt>
                <c:pt idx="68">
                  <c:v>-5.1882276246035627E-2</c:v>
                </c:pt>
                <c:pt idx="69">
                  <c:v>-0.30251561959467632</c:v>
                </c:pt>
                <c:pt idx="70">
                  <c:v>-0.51666111456515307</c:v>
                </c:pt>
                <c:pt idx="71">
                  <c:v>-0.66848965401311766</c:v>
                </c:pt>
                <c:pt idx="72">
                  <c:v>-0.73968847533055082</c:v>
                </c:pt>
                <c:pt idx="73">
                  <c:v>-0.72166994988387823</c:v>
                </c:pt>
                <c:pt idx="74">
                  <c:v>-0.61660737776708241</c:v>
                </c:pt>
                <c:pt idx="75">
                  <c:v>-0.43717285573587444</c:v>
                </c:pt>
                <c:pt idx="76">
                  <c:v>-0.2050088353187251</c:v>
                </c:pt>
                <c:pt idx="77">
                  <c:v>5.1882276246035572E-2</c:v>
                </c:pt>
                <c:pt idx="78">
                  <c:v>0.30251561959467616</c:v>
                </c:pt>
                <c:pt idx="79">
                  <c:v>0.51666111456515285</c:v>
                </c:pt>
                <c:pt idx="80">
                  <c:v>0.66848965401311766</c:v>
                </c:pt>
                <c:pt idx="81">
                  <c:v>0.73968847533055071</c:v>
                </c:pt>
                <c:pt idx="82">
                  <c:v>0.72166994988387811</c:v>
                </c:pt>
                <c:pt idx="83">
                  <c:v>0.6166073777670823</c:v>
                </c:pt>
                <c:pt idx="84">
                  <c:v>0.43717285573587444</c:v>
                </c:pt>
                <c:pt idx="85">
                  <c:v>0.20500883531872488</c:v>
                </c:pt>
                <c:pt idx="86">
                  <c:v>-5.1882276246035461E-2</c:v>
                </c:pt>
                <c:pt idx="87">
                  <c:v>-0.3025156195946766</c:v>
                </c:pt>
                <c:pt idx="88">
                  <c:v>-0.51666111456515318</c:v>
                </c:pt>
                <c:pt idx="89">
                  <c:v>-0.66848965401311822</c:v>
                </c:pt>
                <c:pt idx="90">
                  <c:v>-0.73968847533055093</c:v>
                </c:pt>
                <c:pt idx="91">
                  <c:v>-0.72166994988387834</c:v>
                </c:pt>
                <c:pt idx="92">
                  <c:v>-0.61660737776708263</c:v>
                </c:pt>
                <c:pt idx="93">
                  <c:v>-0.43717285573587428</c:v>
                </c:pt>
                <c:pt idx="94">
                  <c:v>-0.20500883531872524</c:v>
                </c:pt>
                <c:pt idx="95">
                  <c:v>5.1882276246035024E-2</c:v>
                </c:pt>
                <c:pt idx="96">
                  <c:v>0.30251561959467549</c:v>
                </c:pt>
                <c:pt idx="97">
                  <c:v>0.51666111456515196</c:v>
                </c:pt>
                <c:pt idx="98">
                  <c:v>0.66848965401311788</c:v>
                </c:pt>
                <c:pt idx="99">
                  <c:v>0.73968847533055093</c:v>
                </c:pt>
                <c:pt idx="100">
                  <c:v>0.72166994988387856</c:v>
                </c:pt>
                <c:pt idx="101">
                  <c:v>0.61660737776708308</c:v>
                </c:pt>
                <c:pt idx="102">
                  <c:v>0.43717285573587467</c:v>
                </c:pt>
                <c:pt idx="103">
                  <c:v>0.20500883531872563</c:v>
                </c:pt>
                <c:pt idx="104">
                  <c:v>-5.18822762460346E-2</c:v>
                </c:pt>
                <c:pt idx="105">
                  <c:v>-0.30251561959467504</c:v>
                </c:pt>
                <c:pt idx="106">
                  <c:v>-0.51666111456515262</c:v>
                </c:pt>
                <c:pt idx="107">
                  <c:v>-0.66848965401311666</c:v>
                </c:pt>
                <c:pt idx="108">
                  <c:v>-0.73968847533055004</c:v>
                </c:pt>
                <c:pt idx="109">
                  <c:v>-0.72166994988387756</c:v>
                </c:pt>
                <c:pt idx="110">
                  <c:v>-0.61660737776708152</c:v>
                </c:pt>
                <c:pt idx="111">
                  <c:v>-0.43717285573587489</c:v>
                </c:pt>
                <c:pt idx="112">
                  <c:v>-0.20500883531872474</c:v>
                </c:pt>
                <c:pt idx="113">
                  <c:v>5.1882276246035447E-2</c:v>
                </c:pt>
                <c:pt idx="114">
                  <c:v>0.30251561959467721</c:v>
                </c:pt>
                <c:pt idx="115">
                  <c:v>0.51666111456515262</c:v>
                </c:pt>
                <c:pt idx="116">
                  <c:v>0.66848965401311811</c:v>
                </c:pt>
                <c:pt idx="117">
                  <c:v>0.73968847533055049</c:v>
                </c:pt>
                <c:pt idx="118">
                  <c:v>0.721669949883878</c:v>
                </c:pt>
                <c:pt idx="119">
                  <c:v>0.6166073777670823</c:v>
                </c:pt>
                <c:pt idx="120">
                  <c:v>0.43717285573587489</c:v>
                </c:pt>
                <c:pt idx="121">
                  <c:v>0.20500883531872582</c:v>
                </c:pt>
                <c:pt idx="122">
                  <c:v>-5.1882276246034427E-2</c:v>
                </c:pt>
                <c:pt idx="123">
                  <c:v>-0.30251561959467743</c:v>
                </c:pt>
                <c:pt idx="124">
                  <c:v>-0.51666111456515362</c:v>
                </c:pt>
                <c:pt idx="125">
                  <c:v>-0.66848965401311844</c:v>
                </c:pt>
                <c:pt idx="126">
                  <c:v>-0.73968847533055093</c:v>
                </c:pt>
                <c:pt idx="127">
                  <c:v>-0.72166994988387823</c:v>
                </c:pt>
                <c:pt idx="128">
                  <c:v>-0.61660737776708274</c:v>
                </c:pt>
                <c:pt idx="129">
                  <c:v>-0.43717285573587311</c:v>
                </c:pt>
                <c:pt idx="130">
                  <c:v>-0.2050088353187263</c:v>
                </c:pt>
                <c:pt idx="131">
                  <c:v>5.1882276246036599E-2</c:v>
                </c:pt>
                <c:pt idx="132">
                  <c:v>0.30251561959467699</c:v>
                </c:pt>
                <c:pt idx="133">
                  <c:v>0.5166611145651534</c:v>
                </c:pt>
                <c:pt idx="134">
                  <c:v>0.66848965401311788</c:v>
                </c:pt>
                <c:pt idx="135">
                  <c:v>0.73968847533055049</c:v>
                </c:pt>
                <c:pt idx="136">
                  <c:v>0.72166994988387778</c:v>
                </c:pt>
                <c:pt idx="137">
                  <c:v>0.61660737776708252</c:v>
                </c:pt>
                <c:pt idx="138">
                  <c:v>0.437172855735875</c:v>
                </c:pt>
                <c:pt idx="139">
                  <c:v>0.20500883531872605</c:v>
                </c:pt>
                <c:pt idx="140">
                  <c:v>-5.1882276246036897E-2</c:v>
                </c:pt>
                <c:pt idx="141">
                  <c:v>-0.30251561959467732</c:v>
                </c:pt>
                <c:pt idx="142">
                  <c:v>-0.51666111456515174</c:v>
                </c:pt>
                <c:pt idx="143">
                  <c:v>-0.66848965401311833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011-C74F-ADD2-D6B2118E5A5A}"/>
            </c:ext>
          </c:extLst>
        </c:ser>
        <c:ser>
          <c:idx val="2"/>
          <c:order val="2"/>
          <c:tx>
            <c:v>Scheinleistung</c:v>
          </c:tx>
          <c:spPr>
            <a:ln w="38100">
              <a:solidFill>
                <a:srgbClr val="0070C0"/>
              </a:solidFill>
              <a:prstDash val="solid"/>
            </a:ln>
          </c:spPr>
          <c:marker>
            <c:symbol val="none"/>
          </c:marker>
          <c:xVal>
            <c:numRef>
              <c:f>Programm!$A$201:$A$344</c:f>
              <c:numCache>
                <c:formatCode>General</c:formatCode>
                <c:ptCount val="144"/>
                <c:pt idx="0">
                  <c:v>-720</c:v>
                </c:pt>
                <c:pt idx="1">
                  <c:v>-710</c:v>
                </c:pt>
                <c:pt idx="2">
                  <c:v>-700</c:v>
                </c:pt>
                <c:pt idx="3">
                  <c:v>-690</c:v>
                </c:pt>
                <c:pt idx="4">
                  <c:v>-680</c:v>
                </c:pt>
                <c:pt idx="5">
                  <c:v>-670</c:v>
                </c:pt>
                <c:pt idx="6">
                  <c:v>-660</c:v>
                </c:pt>
                <c:pt idx="7">
                  <c:v>-650</c:v>
                </c:pt>
                <c:pt idx="8">
                  <c:v>-640</c:v>
                </c:pt>
                <c:pt idx="9">
                  <c:v>-630</c:v>
                </c:pt>
                <c:pt idx="10">
                  <c:v>-620</c:v>
                </c:pt>
                <c:pt idx="11">
                  <c:v>-610</c:v>
                </c:pt>
                <c:pt idx="12">
                  <c:v>-600</c:v>
                </c:pt>
                <c:pt idx="13">
                  <c:v>-590</c:v>
                </c:pt>
                <c:pt idx="14">
                  <c:v>-580</c:v>
                </c:pt>
                <c:pt idx="15">
                  <c:v>-570</c:v>
                </c:pt>
                <c:pt idx="16">
                  <c:v>-560</c:v>
                </c:pt>
                <c:pt idx="17">
                  <c:v>-550</c:v>
                </c:pt>
                <c:pt idx="18">
                  <c:v>-540</c:v>
                </c:pt>
                <c:pt idx="19">
                  <c:v>-530</c:v>
                </c:pt>
                <c:pt idx="20">
                  <c:v>-520</c:v>
                </c:pt>
                <c:pt idx="21">
                  <c:v>-510</c:v>
                </c:pt>
                <c:pt idx="22">
                  <c:v>-500</c:v>
                </c:pt>
                <c:pt idx="23">
                  <c:v>-490</c:v>
                </c:pt>
                <c:pt idx="24">
                  <c:v>-480</c:v>
                </c:pt>
                <c:pt idx="25">
                  <c:v>-470</c:v>
                </c:pt>
                <c:pt idx="26">
                  <c:v>-460</c:v>
                </c:pt>
                <c:pt idx="27">
                  <c:v>-450</c:v>
                </c:pt>
                <c:pt idx="28">
                  <c:v>-440</c:v>
                </c:pt>
                <c:pt idx="29">
                  <c:v>-430</c:v>
                </c:pt>
                <c:pt idx="30">
                  <c:v>-420</c:v>
                </c:pt>
                <c:pt idx="31">
                  <c:v>-410</c:v>
                </c:pt>
                <c:pt idx="32">
                  <c:v>-400</c:v>
                </c:pt>
                <c:pt idx="33">
                  <c:v>-390</c:v>
                </c:pt>
                <c:pt idx="34">
                  <c:v>-380</c:v>
                </c:pt>
                <c:pt idx="35">
                  <c:v>-370</c:v>
                </c:pt>
                <c:pt idx="36">
                  <c:v>-360</c:v>
                </c:pt>
                <c:pt idx="37">
                  <c:v>-350</c:v>
                </c:pt>
                <c:pt idx="38">
                  <c:v>-340</c:v>
                </c:pt>
                <c:pt idx="39">
                  <c:v>-330</c:v>
                </c:pt>
                <c:pt idx="40">
                  <c:v>-320</c:v>
                </c:pt>
                <c:pt idx="41">
                  <c:v>-310</c:v>
                </c:pt>
                <c:pt idx="42">
                  <c:v>-300</c:v>
                </c:pt>
                <c:pt idx="43">
                  <c:v>-290</c:v>
                </c:pt>
                <c:pt idx="44">
                  <c:v>-280</c:v>
                </c:pt>
                <c:pt idx="45">
                  <c:v>-270</c:v>
                </c:pt>
                <c:pt idx="46">
                  <c:v>-260</c:v>
                </c:pt>
                <c:pt idx="47">
                  <c:v>-250</c:v>
                </c:pt>
                <c:pt idx="48">
                  <c:v>-240</c:v>
                </c:pt>
                <c:pt idx="49">
                  <c:v>-230</c:v>
                </c:pt>
                <c:pt idx="50">
                  <c:v>-220</c:v>
                </c:pt>
                <c:pt idx="51">
                  <c:v>-210</c:v>
                </c:pt>
                <c:pt idx="52">
                  <c:v>-200</c:v>
                </c:pt>
                <c:pt idx="53">
                  <c:v>-190</c:v>
                </c:pt>
                <c:pt idx="54">
                  <c:v>-180</c:v>
                </c:pt>
                <c:pt idx="55">
                  <c:v>-170</c:v>
                </c:pt>
                <c:pt idx="56">
                  <c:v>-160</c:v>
                </c:pt>
                <c:pt idx="57">
                  <c:v>-150</c:v>
                </c:pt>
                <c:pt idx="58">
                  <c:v>-140</c:v>
                </c:pt>
                <c:pt idx="59">
                  <c:v>-130</c:v>
                </c:pt>
                <c:pt idx="60">
                  <c:v>-120</c:v>
                </c:pt>
                <c:pt idx="61">
                  <c:v>-110</c:v>
                </c:pt>
                <c:pt idx="62">
                  <c:v>-100</c:v>
                </c:pt>
                <c:pt idx="63">
                  <c:v>-90</c:v>
                </c:pt>
                <c:pt idx="64">
                  <c:v>-80</c:v>
                </c:pt>
                <c:pt idx="65">
                  <c:v>-70</c:v>
                </c:pt>
                <c:pt idx="66">
                  <c:v>-60</c:v>
                </c:pt>
                <c:pt idx="67">
                  <c:v>-50</c:v>
                </c:pt>
                <c:pt idx="68">
                  <c:v>-40</c:v>
                </c:pt>
                <c:pt idx="69">
                  <c:v>-30</c:v>
                </c:pt>
                <c:pt idx="70">
                  <c:v>-20</c:v>
                </c:pt>
                <c:pt idx="71">
                  <c:v>-10</c:v>
                </c:pt>
                <c:pt idx="72">
                  <c:v>0</c:v>
                </c:pt>
                <c:pt idx="73">
                  <c:v>10</c:v>
                </c:pt>
                <c:pt idx="74">
                  <c:v>20</c:v>
                </c:pt>
                <c:pt idx="75">
                  <c:v>30</c:v>
                </c:pt>
                <c:pt idx="76">
                  <c:v>40</c:v>
                </c:pt>
                <c:pt idx="77">
                  <c:v>50</c:v>
                </c:pt>
                <c:pt idx="78">
                  <c:v>60</c:v>
                </c:pt>
                <c:pt idx="79">
                  <c:v>70</c:v>
                </c:pt>
                <c:pt idx="80">
                  <c:v>80</c:v>
                </c:pt>
                <c:pt idx="81">
                  <c:v>90</c:v>
                </c:pt>
                <c:pt idx="82">
                  <c:v>100</c:v>
                </c:pt>
                <c:pt idx="83">
                  <c:v>110</c:v>
                </c:pt>
                <c:pt idx="84">
                  <c:v>120</c:v>
                </c:pt>
                <c:pt idx="85">
                  <c:v>130</c:v>
                </c:pt>
                <c:pt idx="86">
                  <c:v>140</c:v>
                </c:pt>
                <c:pt idx="87">
                  <c:v>150</c:v>
                </c:pt>
                <c:pt idx="88">
                  <c:v>160</c:v>
                </c:pt>
                <c:pt idx="89">
                  <c:v>170</c:v>
                </c:pt>
                <c:pt idx="90">
                  <c:v>180</c:v>
                </c:pt>
                <c:pt idx="91">
                  <c:v>190</c:v>
                </c:pt>
                <c:pt idx="92">
                  <c:v>200</c:v>
                </c:pt>
                <c:pt idx="93">
                  <c:v>210</c:v>
                </c:pt>
                <c:pt idx="94">
                  <c:v>220</c:v>
                </c:pt>
                <c:pt idx="95">
                  <c:v>230</c:v>
                </c:pt>
                <c:pt idx="96">
                  <c:v>240</c:v>
                </c:pt>
                <c:pt idx="97">
                  <c:v>250</c:v>
                </c:pt>
                <c:pt idx="98">
                  <c:v>260</c:v>
                </c:pt>
                <c:pt idx="99">
                  <c:v>270</c:v>
                </c:pt>
                <c:pt idx="100">
                  <c:v>280</c:v>
                </c:pt>
                <c:pt idx="101">
                  <c:v>290</c:v>
                </c:pt>
                <c:pt idx="102">
                  <c:v>300</c:v>
                </c:pt>
                <c:pt idx="103">
                  <c:v>310</c:v>
                </c:pt>
                <c:pt idx="104">
                  <c:v>320</c:v>
                </c:pt>
                <c:pt idx="105">
                  <c:v>330</c:v>
                </c:pt>
                <c:pt idx="106">
                  <c:v>340</c:v>
                </c:pt>
                <c:pt idx="107">
                  <c:v>350</c:v>
                </c:pt>
                <c:pt idx="108">
                  <c:v>360</c:v>
                </c:pt>
                <c:pt idx="109">
                  <c:v>370</c:v>
                </c:pt>
                <c:pt idx="110">
                  <c:v>380</c:v>
                </c:pt>
                <c:pt idx="111">
                  <c:v>390</c:v>
                </c:pt>
                <c:pt idx="112">
                  <c:v>400</c:v>
                </c:pt>
                <c:pt idx="113">
                  <c:v>410</c:v>
                </c:pt>
                <c:pt idx="114">
                  <c:v>420</c:v>
                </c:pt>
                <c:pt idx="115">
                  <c:v>430</c:v>
                </c:pt>
                <c:pt idx="116">
                  <c:v>440</c:v>
                </c:pt>
                <c:pt idx="117">
                  <c:v>450</c:v>
                </c:pt>
                <c:pt idx="118">
                  <c:v>460</c:v>
                </c:pt>
                <c:pt idx="119">
                  <c:v>470</c:v>
                </c:pt>
                <c:pt idx="120">
                  <c:v>480</c:v>
                </c:pt>
                <c:pt idx="121">
                  <c:v>490</c:v>
                </c:pt>
                <c:pt idx="122">
                  <c:v>500</c:v>
                </c:pt>
                <c:pt idx="123">
                  <c:v>510</c:v>
                </c:pt>
                <c:pt idx="124">
                  <c:v>520</c:v>
                </c:pt>
                <c:pt idx="125">
                  <c:v>530</c:v>
                </c:pt>
                <c:pt idx="126">
                  <c:v>540</c:v>
                </c:pt>
                <c:pt idx="127">
                  <c:v>550</c:v>
                </c:pt>
                <c:pt idx="128">
                  <c:v>560</c:v>
                </c:pt>
                <c:pt idx="129">
                  <c:v>570</c:v>
                </c:pt>
                <c:pt idx="130">
                  <c:v>580</c:v>
                </c:pt>
                <c:pt idx="131">
                  <c:v>590</c:v>
                </c:pt>
                <c:pt idx="132">
                  <c:v>600</c:v>
                </c:pt>
                <c:pt idx="133">
                  <c:v>610</c:v>
                </c:pt>
                <c:pt idx="134">
                  <c:v>620</c:v>
                </c:pt>
                <c:pt idx="135">
                  <c:v>630</c:v>
                </c:pt>
                <c:pt idx="136">
                  <c:v>640</c:v>
                </c:pt>
                <c:pt idx="137">
                  <c:v>650</c:v>
                </c:pt>
                <c:pt idx="138">
                  <c:v>660</c:v>
                </c:pt>
                <c:pt idx="139">
                  <c:v>670</c:v>
                </c:pt>
                <c:pt idx="140">
                  <c:v>680</c:v>
                </c:pt>
                <c:pt idx="141">
                  <c:v>690</c:v>
                </c:pt>
                <c:pt idx="142">
                  <c:v>700</c:v>
                </c:pt>
                <c:pt idx="143">
                  <c:v>710</c:v>
                </c:pt>
              </c:numCache>
            </c:numRef>
          </c:xVal>
          <c:yVal>
            <c:numRef>
              <c:f>Programm!$O$201:$O$344</c:f>
              <c:numCache>
                <c:formatCode>General</c:formatCode>
                <c:ptCount val="144"/>
                <c:pt idx="0">
                  <c:v>-0.56122935752931502</c:v>
                </c:pt>
                <c:pt idx="1">
                  <c:v>-0.47416650976839347</c:v>
                </c:pt>
                <c:pt idx="2">
                  <c:v>-0.30587478759374714</c:v>
                </c:pt>
                <c:pt idx="3">
                  <c:v>-7.6652656420939991E-2</c:v>
                </c:pt>
                <c:pt idx="4">
                  <c:v>0.18585231177223269</c:v>
                </c:pt>
                <c:pt idx="5">
                  <c:v>0.44997814366095379</c:v>
                </c:pt>
                <c:pt idx="6">
                  <c:v>0.68386736583731755</c:v>
                </c:pt>
                <c:pt idx="7">
                  <c:v>0.85930948626956827</c:v>
                </c:pt>
                <c:pt idx="8">
                  <c:v>0.95514359598364251</c:v>
                </c:pt>
                <c:pt idx="9">
                  <c:v>0.95981068698719652</c:v>
                </c:pt>
                <c:pt idx="10">
                  <c:v>0.87274783922627508</c:v>
                </c:pt>
                <c:pt idx="11">
                  <c:v>0.70445611705163091</c:v>
                </c:pt>
                <c:pt idx="12">
                  <c:v>0.4752339858788216</c:v>
                </c:pt>
                <c:pt idx="13">
                  <c:v>0.21272901768564909</c:v>
                </c:pt>
                <c:pt idx="14">
                  <c:v>-5.1396814203072197E-2</c:v>
                </c:pt>
                <c:pt idx="15">
                  <c:v>-0.28528603637943362</c:v>
                </c:pt>
                <c:pt idx="16">
                  <c:v>-0.46072815681168672</c:v>
                </c:pt>
                <c:pt idx="17">
                  <c:v>-0.55656226652576068</c:v>
                </c:pt>
                <c:pt idx="18">
                  <c:v>-0.56122935752931502</c:v>
                </c:pt>
                <c:pt idx="19">
                  <c:v>-0.47416650976839358</c:v>
                </c:pt>
                <c:pt idx="20">
                  <c:v>-0.30587478759374931</c:v>
                </c:pt>
                <c:pt idx="21">
                  <c:v>-7.6652656420940102E-2</c:v>
                </c:pt>
                <c:pt idx="22">
                  <c:v>0.18585231177223524</c:v>
                </c:pt>
                <c:pt idx="23">
                  <c:v>0.44997814366095368</c:v>
                </c:pt>
                <c:pt idx="24">
                  <c:v>0.68386736583731733</c:v>
                </c:pt>
                <c:pt idx="25">
                  <c:v>0.8593094862695686</c:v>
                </c:pt>
                <c:pt idx="26">
                  <c:v>0.95514359598364273</c:v>
                </c:pt>
                <c:pt idx="27">
                  <c:v>0.9598106869871974</c:v>
                </c:pt>
                <c:pt idx="28">
                  <c:v>0.87274783922627586</c:v>
                </c:pt>
                <c:pt idx="29">
                  <c:v>0.70445611705163103</c:v>
                </c:pt>
                <c:pt idx="30">
                  <c:v>0.47523398587882298</c:v>
                </c:pt>
                <c:pt idx="31">
                  <c:v>0.2127290176856492</c:v>
                </c:pt>
                <c:pt idx="32">
                  <c:v>-5.1396814203069414E-2</c:v>
                </c:pt>
                <c:pt idx="33">
                  <c:v>-0.28528603637943439</c:v>
                </c:pt>
                <c:pt idx="34">
                  <c:v>-0.46072815681168483</c:v>
                </c:pt>
                <c:pt idx="35">
                  <c:v>-0.5565622665257598</c:v>
                </c:pt>
                <c:pt idx="36">
                  <c:v>-0.56122935752931447</c:v>
                </c:pt>
                <c:pt idx="37">
                  <c:v>-0.47416650976839264</c:v>
                </c:pt>
                <c:pt idx="38">
                  <c:v>-0.30587478759374931</c:v>
                </c:pt>
                <c:pt idx="39">
                  <c:v>-7.6652656420938992E-2</c:v>
                </c:pt>
                <c:pt idx="40">
                  <c:v>0.18585231177223366</c:v>
                </c:pt>
                <c:pt idx="41">
                  <c:v>0.44997814366095235</c:v>
                </c:pt>
                <c:pt idx="42">
                  <c:v>0.68386736583731622</c:v>
                </c:pt>
                <c:pt idx="43">
                  <c:v>0.85930948626956849</c:v>
                </c:pt>
                <c:pt idx="44">
                  <c:v>0.95514359598364296</c:v>
                </c:pt>
                <c:pt idx="45">
                  <c:v>0.95981068698719696</c:v>
                </c:pt>
                <c:pt idx="46">
                  <c:v>0.87274783922627575</c:v>
                </c:pt>
                <c:pt idx="47">
                  <c:v>0.7044561170516308</c:v>
                </c:pt>
                <c:pt idx="48">
                  <c:v>0.47523398587882137</c:v>
                </c:pt>
                <c:pt idx="49">
                  <c:v>0.21272901768564872</c:v>
                </c:pt>
                <c:pt idx="50">
                  <c:v>-5.1396814203069886E-2</c:v>
                </c:pt>
                <c:pt idx="51">
                  <c:v>-0.28528603637943378</c:v>
                </c:pt>
                <c:pt idx="52">
                  <c:v>-0.46072815681168572</c:v>
                </c:pt>
                <c:pt idx="53">
                  <c:v>-0.55656226652576035</c:v>
                </c:pt>
                <c:pt idx="54">
                  <c:v>-0.56122935752931524</c:v>
                </c:pt>
                <c:pt idx="55">
                  <c:v>-0.47416650976839414</c:v>
                </c:pt>
                <c:pt idx="56">
                  <c:v>-0.30587478759374964</c:v>
                </c:pt>
                <c:pt idx="57">
                  <c:v>-7.6652656420940435E-2</c:v>
                </c:pt>
                <c:pt idx="58">
                  <c:v>0.18585231177223277</c:v>
                </c:pt>
                <c:pt idx="59">
                  <c:v>0.44997814366095146</c:v>
                </c:pt>
                <c:pt idx="60">
                  <c:v>0.68386736583731578</c:v>
                </c:pt>
                <c:pt idx="61">
                  <c:v>0.85930948626956716</c:v>
                </c:pt>
                <c:pt idx="62">
                  <c:v>0.95514359598364229</c:v>
                </c:pt>
                <c:pt idx="63">
                  <c:v>0.95981068698719674</c:v>
                </c:pt>
                <c:pt idx="64">
                  <c:v>0.87274783922627575</c:v>
                </c:pt>
                <c:pt idx="65">
                  <c:v>0.70445611705163158</c:v>
                </c:pt>
                <c:pt idx="66">
                  <c:v>0.47523398587882193</c:v>
                </c:pt>
                <c:pt idx="67">
                  <c:v>0.21272901768564922</c:v>
                </c:pt>
                <c:pt idx="68">
                  <c:v>-5.1396814203069706E-2</c:v>
                </c:pt>
                <c:pt idx="69">
                  <c:v>-0.28528603637943384</c:v>
                </c:pt>
                <c:pt idx="70">
                  <c:v>-0.46072815681168555</c:v>
                </c:pt>
                <c:pt idx="71">
                  <c:v>-0.55656226652576013</c:v>
                </c:pt>
                <c:pt idx="72">
                  <c:v>-0.56122935752931524</c:v>
                </c:pt>
                <c:pt idx="73">
                  <c:v>-0.47416650976839392</c:v>
                </c:pt>
                <c:pt idx="74">
                  <c:v>-0.30587478759374975</c:v>
                </c:pt>
                <c:pt idx="75">
                  <c:v>-7.6652656420940324E-2</c:v>
                </c:pt>
                <c:pt idx="76">
                  <c:v>0.1858523117722326</c:v>
                </c:pt>
                <c:pt idx="77">
                  <c:v>0.44997814366095168</c:v>
                </c:pt>
                <c:pt idx="78">
                  <c:v>0.68386736583731578</c:v>
                </c:pt>
                <c:pt idx="79">
                  <c:v>0.85930948626956738</c:v>
                </c:pt>
                <c:pt idx="80">
                  <c:v>0.95514359598364207</c:v>
                </c:pt>
                <c:pt idx="81">
                  <c:v>0.95981068698719707</c:v>
                </c:pt>
                <c:pt idx="82">
                  <c:v>0.87274783922627586</c:v>
                </c:pt>
                <c:pt idx="83">
                  <c:v>0.70445611705163158</c:v>
                </c:pt>
                <c:pt idx="84">
                  <c:v>0.47523398587882226</c:v>
                </c:pt>
                <c:pt idx="85">
                  <c:v>0.21272901768564914</c:v>
                </c:pt>
                <c:pt idx="86">
                  <c:v>-5.1396814203069546E-2</c:v>
                </c:pt>
                <c:pt idx="87">
                  <c:v>-0.28528603637943412</c:v>
                </c:pt>
                <c:pt idx="88">
                  <c:v>-0.46072815681168566</c:v>
                </c:pt>
                <c:pt idx="89">
                  <c:v>-0.55656226652576057</c:v>
                </c:pt>
                <c:pt idx="90">
                  <c:v>-0.56122935752931524</c:v>
                </c:pt>
                <c:pt idx="91">
                  <c:v>-0.47416650976839403</c:v>
                </c:pt>
                <c:pt idx="92">
                  <c:v>-0.30587478759374997</c:v>
                </c:pt>
                <c:pt idx="93">
                  <c:v>-7.6652656420940157E-2</c:v>
                </c:pt>
                <c:pt idx="94">
                  <c:v>0.18585231177223241</c:v>
                </c:pt>
                <c:pt idx="95">
                  <c:v>0.44997814366095112</c:v>
                </c:pt>
                <c:pt idx="96">
                  <c:v>0.68386736583731511</c:v>
                </c:pt>
                <c:pt idx="97">
                  <c:v>0.85930948626956671</c:v>
                </c:pt>
                <c:pt idx="98">
                  <c:v>0.95514359598364251</c:v>
                </c:pt>
                <c:pt idx="99">
                  <c:v>0.95981068698719751</c:v>
                </c:pt>
                <c:pt idx="100">
                  <c:v>0.87274783922627663</c:v>
                </c:pt>
                <c:pt idx="101">
                  <c:v>0.70445611705163269</c:v>
                </c:pt>
                <c:pt idx="102">
                  <c:v>0.47523398587882248</c:v>
                </c:pt>
                <c:pt idx="103">
                  <c:v>0.21272901768564995</c:v>
                </c:pt>
                <c:pt idx="104">
                  <c:v>-5.13968142030687E-2</c:v>
                </c:pt>
                <c:pt idx="105">
                  <c:v>-0.28528603637943273</c:v>
                </c:pt>
                <c:pt idx="106">
                  <c:v>-0.46072815681168516</c:v>
                </c:pt>
                <c:pt idx="107">
                  <c:v>-0.55656226652575957</c:v>
                </c:pt>
                <c:pt idx="108">
                  <c:v>-0.56122935752931458</c:v>
                </c:pt>
                <c:pt idx="109">
                  <c:v>-0.47416650976839364</c:v>
                </c:pt>
                <c:pt idx="110">
                  <c:v>-0.30587478759374886</c:v>
                </c:pt>
                <c:pt idx="111">
                  <c:v>-7.665265642094099E-2</c:v>
                </c:pt>
                <c:pt idx="112">
                  <c:v>0.18585231177223291</c:v>
                </c:pt>
                <c:pt idx="113">
                  <c:v>0.44997814366095157</c:v>
                </c:pt>
                <c:pt idx="114">
                  <c:v>0.68386736583731655</c:v>
                </c:pt>
                <c:pt idx="115">
                  <c:v>0.85930948626956738</c:v>
                </c:pt>
                <c:pt idx="116">
                  <c:v>0.95514359598364229</c:v>
                </c:pt>
                <c:pt idx="117">
                  <c:v>0.95981068698719674</c:v>
                </c:pt>
                <c:pt idx="118">
                  <c:v>0.87274783922627575</c:v>
                </c:pt>
                <c:pt idx="119">
                  <c:v>0.70445611705163169</c:v>
                </c:pt>
                <c:pt idx="120">
                  <c:v>0.47523398587882276</c:v>
                </c:pt>
                <c:pt idx="121">
                  <c:v>0.21272901768565014</c:v>
                </c:pt>
                <c:pt idx="122">
                  <c:v>-5.1396814203068533E-2</c:v>
                </c:pt>
                <c:pt idx="123">
                  <c:v>-0.28528603637943484</c:v>
                </c:pt>
                <c:pt idx="124">
                  <c:v>-0.46072815681168594</c:v>
                </c:pt>
                <c:pt idx="125">
                  <c:v>-0.55656226652576068</c:v>
                </c:pt>
                <c:pt idx="126">
                  <c:v>-0.56122935752931524</c:v>
                </c:pt>
                <c:pt idx="127">
                  <c:v>-0.47416650976839403</c:v>
                </c:pt>
                <c:pt idx="128">
                  <c:v>-0.30587478759375009</c:v>
                </c:pt>
                <c:pt idx="129">
                  <c:v>-7.6652656420938603E-2</c:v>
                </c:pt>
                <c:pt idx="130">
                  <c:v>0.18585231177223135</c:v>
                </c:pt>
                <c:pt idx="131">
                  <c:v>0.44997814366095251</c:v>
                </c:pt>
                <c:pt idx="132">
                  <c:v>0.68386736583731633</c:v>
                </c:pt>
                <c:pt idx="133">
                  <c:v>0.85930948626956771</c:v>
                </c:pt>
                <c:pt idx="134">
                  <c:v>0.95514359598364218</c:v>
                </c:pt>
                <c:pt idx="135">
                  <c:v>0.95981068698719674</c:v>
                </c:pt>
                <c:pt idx="136">
                  <c:v>0.87274783922627552</c:v>
                </c:pt>
                <c:pt idx="137">
                  <c:v>0.70445611705163191</c:v>
                </c:pt>
                <c:pt idx="138">
                  <c:v>0.47523398587882293</c:v>
                </c:pt>
                <c:pt idx="139">
                  <c:v>0.21272901768565039</c:v>
                </c:pt>
                <c:pt idx="140">
                  <c:v>-5.1396814203070955E-2</c:v>
                </c:pt>
                <c:pt idx="141">
                  <c:v>-0.28528603637943478</c:v>
                </c:pt>
                <c:pt idx="142">
                  <c:v>-0.46072815681168455</c:v>
                </c:pt>
                <c:pt idx="143">
                  <c:v>-0.55656226652576057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011-C74F-ADD2-D6B2118E5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584192"/>
        <c:axId val="68586112"/>
      </c:scatterChart>
      <c:valAx>
        <c:axId val="68584192"/>
        <c:scaling>
          <c:orientation val="minMax"/>
          <c:max val="180"/>
          <c:min val="-18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Zeit als Winkel in Grad</a:t>
                </a:r>
              </a:p>
            </c:rich>
          </c:tx>
          <c:layout>
            <c:manualLayout>
              <c:xMode val="edge"/>
              <c:yMode val="edge"/>
              <c:x val="0.40509106179909332"/>
              <c:y val="0.873789125873828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8586112"/>
        <c:crossesAt val="0"/>
        <c:crossBetween val="midCat"/>
        <c:majorUnit val="90"/>
        <c:minorUnit val="30"/>
      </c:valAx>
      <c:valAx>
        <c:axId val="68586112"/>
        <c:scaling>
          <c:orientation val="minMax"/>
          <c:max val="1"/>
          <c:min val="-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Leistung</a:t>
                </a:r>
              </a:p>
            </c:rich>
          </c:tx>
          <c:layout>
            <c:manualLayout>
              <c:xMode val="edge"/>
              <c:yMode val="edge"/>
              <c:x val="1.1636363636363641E-2"/>
              <c:y val="0.42394957911814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8584192"/>
        <c:crosses val="autoZero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85182094089084"/>
          <c:y val="0.30437892374007602"/>
          <c:w val="0.17566393519519352"/>
          <c:h val="0.460921426404923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/>
  </c:printSettings>
</c:chartSpace>
</file>

<file path=xl/ctrlProps/ctrlProp1.xml><?xml version="1.0" encoding="utf-8"?>
<formControlPr xmlns="http://schemas.microsoft.com/office/spreadsheetml/2009/9/main" objectType="Scroll" dx="16" fmlaLink="D3" horiz="1" max="90" page="10" val="42"/>
</file>

<file path=xl/ctrlProps/ctrlProp2.xml><?xml version="1.0" encoding="utf-8"?>
<formControlPr xmlns="http://schemas.microsoft.com/office/spreadsheetml/2009/9/main" objectType="Scroll" dx="16" fmlaLink="P202" horiz="1" max="20" page="10" val="14"/>
</file>

<file path=xl/ctrlProps/ctrlProp3.xml><?xml version="1.0" encoding="utf-8"?>
<formControlPr xmlns="http://schemas.microsoft.com/office/spreadsheetml/2009/9/main" objectType="Scroll" dx="16" fmlaLink="Q201" horiz="1" inc="5" max="180" page="10" val="15"/>
</file>

<file path=xl/ctrlProps/ctrlProp4.xml><?xml version="1.0" encoding="utf-8"?>
<formControlPr xmlns="http://schemas.microsoft.com/office/spreadsheetml/2009/9/main" objectType="Scroll" dx="16" fmlaLink="P201" horiz="1" max="20" page="10" val="1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3.png"/><Relationship Id="rId5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232060</xdr:colOff>
          <xdr:row>0</xdr:row>
          <xdr:rowOff>190500</xdr:rowOff>
        </xdr:from>
        <xdr:to>
          <xdr:col>3</xdr:col>
          <xdr:colOff>945292</xdr:colOff>
          <xdr:row>1</xdr:row>
          <xdr:rowOff>195395</xdr:rowOff>
        </xdr:to>
        <xdr:sp macro="" textlink="">
          <xdr:nvSpPr>
            <xdr:cNvPr id="1039" name="Scroll Bar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217047</xdr:colOff>
          <xdr:row>0</xdr:row>
          <xdr:rowOff>190500</xdr:rowOff>
        </xdr:from>
        <xdr:to>
          <xdr:col>5</xdr:col>
          <xdr:colOff>930279</xdr:colOff>
          <xdr:row>1</xdr:row>
          <xdr:rowOff>195395</xdr:rowOff>
        </xdr:to>
        <xdr:sp macro="" textlink="">
          <xdr:nvSpPr>
            <xdr:cNvPr id="1040" name="Scroll Bar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197425</xdr:colOff>
          <xdr:row>0</xdr:row>
          <xdr:rowOff>190500</xdr:rowOff>
        </xdr:from>
        <xdr:to>
          <xdr:col>6</xdr:col>
          <xdr:colOff>910657</xdr:colOff>
          <xdr:row>1</xdr:row>
          <xdr:rowOff>195395</xdr:rowOff>
        </xdr:to>
        <xdr:sp macro="" textlink="">
          <xdr:nvSpPr>
            <xdr:cNvPr id="1041" name="Scroll Bar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208970</xdr:colOff>
          <xdr:row>0</xdr:row>
          <xdr:rowOff>190500</xdr:rowOff>
        </xdr:from>
        <xdr:to>
          <xdr:col>2</xdr:col>
          <xdr:colOff>922202</xdr:colOff>
          <xdr:row>1</xdr:row>
          <xdr:rowOff>195395</xdr:rowOff>
        </xdr:to>
        <xdr:sp macro="" textlink="">
          <xdr:nvSpPr>
            <xdr:cNvPr id="1042" name="Scroll Bar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0</xdr:col>
      <xdr:colOff>0</xdr:colOff>
      <xdr:row>7</xdr:row>
      <xdr:rowOff>38100</xdr:rowOff>
    </xdr:from>
    <xdr:to>
      <xdr:col>6</xdr:col>
      <xdr:colOff>1120423</xdr:colOff>
      <xdr:row>32</xdr:row>
      <xdr:rowOff>123824</xdr:rowOff>
    </xdr:to>
    <xdr:graphicFrame macro="">
      <xdr:nvGraphicFramePr>
        <xdr:cNvPr id="9" name="Chart 9">
          <a:extLst>
            <a:ext uri="{FF2B5EF4-FFF2-40B4-BE49-F238E27FC236}">
              <a16:creationId xmlns:a16="http://schemas.microsoft.com/office/drawing/2014/main" id="{CD3A3DBF-DB57-0A4A-AE5C-541CAF26B0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1058</xdr:colOff>
      <xdr:row>7</xdr:row>
      <xdr:rowOff>38100</xdr:rowOff>
    </xdr:from>
    <xdr:to>
      <xdr:col>12</xdr:col>
      <xdr:colOff>1085273</xdr:colOff>
      <xdr:row>51</xdr:row>
      <xdr:rowOff>138641</xdr:rowOff>
    </xdr:to>
    <xdr:graphicFrame macro="">
      <xdr:nvGraphicFramePr>
        <xdr:cNvPr id="10" name="Chart 10">
          <a:extLst>
            <a:ext uri="{FF2B5EF4-FFF2-40B4-BE49-F238E27FC236}">
              <a16:creationId xmlns:a16="http://schemas.microsoft.com/office/drawing/2014/main" id="{9CB4B5BB-463E-064F-A503-52E206FBA9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32</xdr:row>
      <xdr:rowOff>123824</xdr:rowOff>
    </xdr:from>
    <xdr:to>
      <xdr:col>7</xdr:col>
      <xdr:colOff>2117</xdr:colOff>
      <xdr:row>51</xdr:row>
      <xdr:rowOff>123825</xdr:rowOff>
    </xdr:to>
    <xdr:graphicFrame macro="">
      <xdr:nvGraphicFramePr>
        <xdr:cNvPr id="11" name="Chart 11">
          <a:extLst>
            <a:ext uri="{FF2B5EF4-FFF2-40B4-BE49-F238E27FC236}">
              <a16:creationId xmlns:a16="http://schemas.microsoft.com/office/drawing/2014/main" id="{7A428922-3FCC-794B-8B07-937AB645E7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14</xdr:col>
      <xdr:colOff>611909</xdr:colOff>
      <xdr:row>1</xdr:row>
      <xdr:rowOff>9526</xdr:rowOff>
    </xdr:from>
    <xdr:to>
      <xdr:col>21</xdr:col>
      <xdr:colOff>71405</xdr:colOff>
      <xdr:row>17</xdr:row>
      <xdr:rowOff>115455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D7BBC7BA-0CF0-C24D-8664-6C0C0F389E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" t="18934" r="-656"/>
        <a:stretch/>
      </xdr:blipFill>
      <xdr:spPr>
        <a:xfrm>
          <a:off x="14997545" y="205799"/>
          <a:ext cx="5278405" cy="3246292"/>
        </a:xfrm>
        <a:prstGeom prst="rect">
          <a:avLst/>
        </a:prstGeom>
      </xdr:spPr>
    </xdr:pic>
    <xdr:clientData/>
  </xdr:twoCellAnchor>
  <xdr:twoCellAnchor editAs="oneCell">
    <xdr:from>
      <xdr:col>16</xdr:col>
      <xdr:colOff>681182</xdr:colOff>
      <xdr:row>31</xdr:row>
      <xdr:rowOff>118341</xdr:rowOff>
    </xdr:from>
    <xdr:to>
      <xdr:col>19</xdr:col>
      <xdr:colOff>208743</xdr:colOff>
      <xdr:row>40</xdr:row>
      <xdr:rowOff>16741</xdr:rowOff>
    </xdr:to>
    <xdr:pic>
      <xdr:nvPicPr>
        <xdr:cNvPr id="20" name="Grafik 19">
          <a:extLst>
            <a:ext uri="{FF2B5EF4-FFF2-40B4-BE49-F238E27FC236}">
              <a16:creationId xmlns:a16="http://schemas.microsoft.com/office/drawing/2014/main" id="{AE44A649-F6E2-4540-BB33-3BD9F6EEF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29364" y="6202796"/>
          <a:ext cx="2021379" cy="1526309"/>
        </a:xfrm>
        <a:prstGeom prst="rect">
          <a:avLst/>
        </a:prstGeom>
      </xdr:spPr>
    </xdr:pic>
    <xdr:clientData/>
  </xdr:twoCellAnchor>
  <xdr:twoCellAnchor>
    <xdr:from>
      <xdr:col>13</xdr:col>
      <xdr:colOff>842820</xdr:colOff>
      <xdr:row>19</xdr:row>
      <xdr:rowOff>114300</xdr:rowOff>
    </xdr:from>
    <xdr:to>
      <xdr:col>22</xdr:col>
      <xdr:colOff>29534</xdr:colOff>
      <xdr:row>27</xdr:row>
      <xdr:rowOff>78190</xdr:rowOff>
    </xdr:to>
    <xdr:sp macro="" textlink="">
      <xdr:nvSpPr>
        <xdr:cNvPr id="21" name="Textplatzhalter 9">
          <a:extLst>
            <a:ext uri="{FF2B5EF4-FFF2-40B4-BE49-F238E27FC236}">
              <a16:creationId xmlns:a16="http://schemas.microsoft.com/office/drawing/2014/main" id="{3CFFE041-1581-0641-91AF-B89027FB75DA}"/>
            </a:ext>
          </a:extLst>
        </xdr:cNvPr>
        <xdr:cNvSpPr txBox="1">
          <a:spLocks/>
        </xdr:cNvSpPr>
      </xdr:nvSpPr>
      <xdr:spPr>
        <a:xfrm>
          <a:off x="14101620" y="3733800"/>
          <a:ext cx="7035314" cy="1487890"/>
        </a:xfrm>
        <a:prstGeom prst="rect">
          <a:avLst/>
        </a:prstGeom>
      </xdr:spPr>
      <xdr:txBody>
        <a:bodyPr wrap="square"/>
        <a:lstStyle>
          <a:defPPr>
            <a:defRPr lang="de-DE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Technische Universität Chemnitz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Fakultät für Elektrotechnik und Informationstechnik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Professur Energie- und Hochspannungstechnik</a:t>
          </a:r>
        </a:p>
      </xdr:txBody>
    </xdr:sp>
    <xdr:clientData/>
  </xdr:twoCellAnchor>
  <xdr:twoCellAnchor>
    <xdr:from>
      <xdr:col>14</xdr:col>
      <xdr:colOff>773397</xdr:colOff>
      <xdr:row>14</xdr:row>
      <xdr:rowOff>83705</xdr:rowOff>
    </xdr:from>
    <xdr:to>
      <xdr:col>20</xdr:col>
      <xdr:colOff>828166</xdr:colOff>
      <xdr:row>14</xdr:row>
      <xdr:rowOff>83705</xdr:rowOff>
    </xdr:to>
    <xdr:cxnSp macro="">
      <xdr:nvCxnSpPr>
        <xdr:cNvPr id="22" name="Gerader Verbinder 7">
          <a:extLst>
            <a:ext uri="{FF2B5EF4-FFF2-40B4-BE49-F238E27FC236}">
              <a16:creationId xmlns:a16="http://schemas.microsoft.com/office/drawing/2014/main" id="{42AF2406-EE9F-574F-AFBA-B6B425D33359}"/>
            </a:ext>
          </a:extLst>
        </xdr:cNvPr>
        <xdr:cNvCxnSpPr/>
      </xdr:nvCxnSpPr>
      <xdr:spPr>
        <a:xfrm>
          <a:off x="14870397" y="2750705"/>
          <a:ext cx="5312569" cy="0"/>
        </a:xfrm>
        <a:prstGeom prst="line">
          <a:avLst/>
        </a:prstGeom>
        <a:ln w="63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14</xdr:col>
      <xdr:colOff>0</xdr:colOff>
      <xdr:row>45</xdr:row>
      <xdr:rowOff>52916</xdr:rowOff>
    </xdr:from>
    <xdr:ext cx="1047750" cy="349449"/>
    <xdr:pic>
      <xdr:nvPicPr>
        <xdr:cNvPr id="23" name="Grafik 22" descr="image">
          <a:extLst>
            <a:ext uri="{FF2B5EF4-FFF2-40B4-BE49-F238E27FC236}">
              <a16:creationId xmlns:a16="http://schemas.microsoft.com/office/drawing/2014/main" id="{3C8C3045-A91F-9144-9CED-53302CF9C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0" y="8625416"/>
          <a:ext cx="1047750" cy="349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761198</xdr:colOff>
      <xdr:row>1</xdr:row>
      <xdr:rowOff>38066</xdr:rowOff>
    </xdr:from>
    <xdr:to>
      <xdr:col>19</xdr:col>
      <xdr:colOff>4733</xdr:colOff>
      <xdr:row>14</xdr:row>
      <xdr:rowOff>149004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AC1D59B5-43E3-E244-A834-12C1723EDB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" t="18934" r="-656"/>
        <a:stretch/>
      </xdr:blipFill>
      <xdr:spPr>
        <a:xfrm>
          <a:off x="11429198" y="228566"/>
          <a:ext cx="5377635" cy="2587438"/>
        </a:xfrm>
        <a:prstGeom prst="rect">
          <a:avLst/>
        </a:prstGeom>
      </xdr:spPr>
    </xdr:pic>
    <xdr:clientData/>
  </xdr:twoCellAnchor>
  <xdr:twoCellAnchor>
    <xdr:from>
      <xdr:col>12</xdr:col>
      <xdr:colOff>681037</xdr:colOff>
      <xdr:row>14</xdr:row>
      <xdr:rowOff>95250</xdr:rowOff>
    </xdr:from>
    <xdr:to>
      <xdr:col>18</xdr:col>
      <xdr:colOff>735806</xdr:colOff>
      <xdr:row>14</xdr:row>
      <xdr:rowOff>95250</xdr:rowOff>
    </xdr:to>
    <xdr:cxnSp macro="">
      <xdr:nvCxnSpPr>
        <xdr:cNvPr id="12" name="Gerader Verbinder 2">
          <a:extLst>
            <a:ext uri="{FF2B5EF4-FFF2-40B4-BE49-F238E27FC236}">
              <a16:creationId xmlns:a16="http://schemas.microsoft.com/office/drawing/2014/main" id="{1D47BD1F-63AD-5949-88F2-2DE73088F985}"/>
            </a:ext>
          </a:extLst>
        </xdr:cNvPr>
        <xdr:cNvCxnSpPr/>
      </xdr:nvCxnSpPr>
      <xdr:spPr>
        <a:xfrm>
          <a:off x="11349037" y="2762250"/>
          <a:ext cx="5312569" cy="0"/>
        </a:xfrm>
        <a:prstGeom prst="line">
          <a:avLst/>
        </a:prstGeom>
        <a:ln w="63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14</xdr:col>
      <xdr:colOff>631031</xdr:colOff>
      <xdr:row>31</xdr:row>
      <xdr:rowOff>95250</xdr:rowOff>
    </xdr:from>
    <xdr:to>
      <xdr:col>17</xdr:col>
      <xdr:colOff>167180</xdr:colOff>
      <xdr:row>38</xdr:row>
      <xdr:rowOff>21291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A2583213-BE9C-014A-88F9-CC8866ABF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51631" y="6000750"/>
          <a:ext cx="2165049" cy="1208741"/>
        </a:xfrm>
        <a:prstGeom prst="rect">
          <a:avLst/>
        </a:prstGeom>
      </xdr:spPr>
    </xdr:pic>
    <xdr:clientData/>
  </xdr:twoCellAnchor>
  <xdr:twoCellAnchor>
    <xdr:from>
      <xdr:col>11</xdr:col>
      <xdr:colOff>714375</xdr:colOff>
      <xdr:row>19</xdr:row>
      <xdr:rowOff>114300</xdr:rowOff>
    </xdr:from>
    <xdr:to>
      <xdr:col>20</xdr:col>
      <xdr:colOff>64169</xdr:colOff>
      <xdr:row>27</xdr:row>
      <xdr:rowOff>78190</xdr:rowOff>
    </xdr:to>
    <xdr:sp macro="" textlink="">
      <xdr:nvSpPr>
        <xdr:cNvPr id="14" name="Textplatzhalter 9">
          <a:extLst>
            <a:ext uri="{FF2B5EF4-FFF2-40B4-BE49-F238E27FC236}">
              <a16:creationId xmlns:a16="http://schemas.microsoft.com/office/drawing/2014/main" id="{94D8F595-A69C-6641-B696-85446F5BE24F}"/>
            </a:ext>
          </a:extLst>
        </xdr:cNvPr>
        <xdr:cNvSpPr txBox="1">
          <a:spLocks/>
        </xdr:cNvSpPr>
      </xdr:nvSpPr>
      <xdr:spPr>
        <a:xfrm>
          <a:off x="10506075" y="3733800"/>
          <a:ext cx="7236494" cy="1487890"/>
        </a:xfrm>
        <a:prstGeom prst="rect">
          <a:avLst/>
        </a:prstGeom>
      </xdr:spPr>
      <xdr:txBody>
        <a:bodyPr wrap="square"/>
        <a:lstStyle>
          <a:defPPr>
            <a:defRPr lang="de-DE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Technische Universität Chemnitz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Fakultät für Elektrotechnik und Informationstechnik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Professur Energie- und Hochspannungstechnik</a:t>
          </a:r>
        </a:p>
      </xdr:txBody>
    </xdr:sp>
    <xdr:clientData/>
  </xdr:twoCellAnchor>
  <xdr:twoCellAnchor editAs="oneCell">
    <xdr:from>
      <xdr:col>11</xdr:col>
      <xdr:colOff>871855</xdr:colOff>
      <xdr:row>43</xdr:row>
      <xdr:rowOff>50799</xdr:rowOff>
    </xdr:from>
    <xdr:to>
      <xdr:col>13</xdr:col>
      <xdr:colOff>222250</xdr:colOff>
      <xdr:row>45</xdr:row>
      <xdr:rowOff>32968</xdr:rowOff>
    </xdr:to>
    <xdr:pic>
      <xdr:nvPicPr>
        <xdr:cNvPr id="15" name="Grafik 14" descr="image">
          <a:extLst>
            <a:ext uri="{FF2B5EF4-FFF2-40B4-BE49-F238E27FC236}">
              <a16:creationId xmlns:a16="http://schemas.microsoft.com/office/drawing/2014/main" id="{1B22E7F0-A8F5-1D45-B779-876E842FD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3555" y="8242299"/>
          <a:ext cx="1102995" cy="337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681037</xdr:colOff>
      <xdr:row>14</xdr:row>
      <xdr:rowOff>95250</xdr:rowOff>
    </xdr:from>
    <xdr:to>
      <xdr:col>18</xdr:col>
      <xdr:colOff>735806</xdr:colOff>
      <xdr:row>14</xdr:row>
      <xdr:rowOff>95250</xdr:rowOff>
    </xdr:to>
    <xdr:cxnSp macro="">
      <xdr:nvCxnSpPr>
        <xdr:cNvPr id="16" name="Gerader Verbinder 7">
          <a:extLst>
            <a:ext uri="{FF2B5EF4-FFF2-40B4-BE49-F238E27FC236}">
              <a16:creationId xmlns:a16="http://schemas.microsoft.com/office/drawing/2014/main" id="{70FAF9E7-EA49-7541-B747-307389A5CBEE}"/>
            </a:ext>
          </a:extLst>
        </xdr:cNvPr>
        <xdr:cNvCxnSpPr/>
      </xdr:nvCxnSpPr>
      <xdr:spPr>
        <a:xfrm>
          <a:off x="11349037" y="2762250"/>
          <a:ext cx="5312569" cy="0"/>
        </a:xfrm>
        <a:prstGeom prst="line">
          <a:avLst/>
        </a:prstGeom>
        <a:ln w="63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50"/>
  <sheetViews>
    <sheetView tabSelected="1" zoomScale="110" zoomScaleNormal="110" workbookViewId="0">
      <selection activeCell="P34" sqref="P34"/>
    </sheetView>
  </sheetViews>
  <sheetFormatPr baseColWidth="10" defaultRowHeight="13" x14ac:dyDescent="0.15"/>
  <cols>
    <col min="1" max="1" width="12.33203125" style="1" bestFit="1" customWidth="1"/>
    <col min="2" max="2" width="12.5" style="1" bestFit="1" customWidth="1"/>
    <col min="3" max="3" width="14.6640625" style="1" customWidth="1"/>
    <col min="4" max="4" width="14.83203125" style="1" bestFit="1" customWidth="1"/>
    <col min="5" max="5" width="14.6640625" style="1" bestFit="1" customWidth="1"/>
    <col min="6" max="6" width="14.6640625" style="1" customWidth="1"/>
    <col min="7" max="7" width="14.83203125" style="1" bestFit="1" customWidth="1"/>
    <col min="8" max="8" width="14.5" style="1" bestFit="1" customWidth="1"/>
    <col min="9" max="9" width="14.6640625" style="1" bestFit="1" customWidth="1"/>
    <col min="10" max="11" width="14.83203125" style="1" bestFit="1" customWidth="1"/>
    <col min="12" max="12" width="14.83203125" style="1" customWidth="1"/>
    <col min="13" max="13" width="14.5" style="1" customWidth="1"/>
    <col min="14" max="14" width="1.83203125" style="1" customWidth="1"/>
    <col min="15" max="15" width="10.83203125" style="1" customWidth="1"/>
    <col min="16" max="16" width="10.83203125" style="3" customWidth="1"/>
    <col min="17" max="16384" width="10.83203125" style="3"/>
  </cols>
  <sheetData>
    <row r="1" spans="1:22" ht="15" x14ac:dyDescent="0.2">
      <c r="C1" s="2" t="s">
        <v>3</v>
      </c>
      <c r="D1" s="2" t="s">
        <v>5</v>
      </c>
      <c r="F1" s="2" t="s">
        <v>2</v>
      </c>
      <c r="G1" s="2" t="s">
        <v>22</v>
      </c>
      <c r="O1" s="6"/>
      <c r="P1" s="6"/>
      <c r="Q1" s="6"/>
      <c r="R1" s="6"/>
      <c r="S1" s="6"/>
      <c r="T1" s="6"/>
      <c r="U1" s="6"/>
      <c r="V1" s="7"/>
    </row>
    <row r="2" spans="1:22" ht="15" x14ac:dyDescent="0.2">
      <c r="C2" s="16"/>
      <c r="D2" s="16"/>
      <c r="E2" s="16"/>
      <c r="F2" s="16"/>
      <c r="G2" s="16"/>
      <c r="O2" s="6"/>
      <c r="P2" s="6"/>
      <c r="Q2" s="6"/>
      <c r="R2" s="6"/>
      <c r="S2" s="6"/>
      <c r="T2" s="6"/>
      <c r="U2" s="6"/>
      <c r="V2" s="7"/>
    </row>
    <row r="3" spans="1:22" ht="15" x14ac:dyDescent="0.2">
      <c r="C3" s="17">
        <f>P201/10</f>
        <v>1.1000000000000001</v>
      </c>
      <c r="D3" s="17">
        <v>42</v>
      </c>
      <c r="E3" s="18"/>
      <c r="F3" s="19">
        <f>P202/10</f>
        <v>1.4</v>
      </c>
      <c r="G3" s="19">
        <f>-(Q201-90)</f>
        <v>75</v>
      </c>
      <c r="O3" s="6"/>
      <c r="P3" s="6"/>
      <c r="Q3" s="6"/>
      <c r="R3" s="6"/>
      <c r="S3" s="6"/>
      <c r="T3" s="6"/>
      <c r="U3" s="6"/>
      <c r="V3" s="7"/>
    </row>
    <row r="4" spans="1:22" ht="15" x14ac:dyDescent="0.2">
      <c r="A4" s="3"/>
      <c r="B4" s="3"/>
      <c r="C4" s="14"/>
      <c r="D4" s="14"/>
      <c r="E4" s="14"/>
      <c r="F4" s="14"/>
      <c r="G4" s="14"/>
      <c r="H4" s="3"/>
      <c r="I4" s="3"/>
      <c r="J4" s="3"/>
      <c r="K4" s="3"/>
      <c r="L4" s="3"/>
      <c r="M4" s="3"/>
      <c r="N4" s="3"/>
      <c r="O4" s="6"/>
      <c r="P4" s="6"/>
      <c r="Q4" s="6"/>
      <c r="R4" s="6"/>
      <c r="S4" s="6"/>
      <c r="T4" s="6"/>
      <c r="U4" s="6"/>
      <c r="V4" s="7"/>
    </row>
    <row r="5" spans="1:22" ht="15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6"/>
      <c r="P5" s="8">
        <v>75</v>
      </c>
      <c r="Q5" s="9"/>
      <c r="R5" s="6"/>
      <c r="S5" s="6"/>
      <c r="T5" s="6"/>
      <c r="U5" s="6"/>
      <c r="V5" s="7"/>
    </row>
    <row r="6" spans="1:22" ht="15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6"/>
      <c r="P6" s="6"/>
      <c r="Q6" s="6"/>
      <c r="R6" s="6"/>
      <c r="S6" s="6"/>
      <c r="T6" s="6"/>
      <c r="U6" s="6"/>
      <c r="V6" s="7"/>
    </row>
    <row r="7" spans="1:22" ht="15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9"/>
      <c r="P7" s="6"/>
      <c r="Q7" s="6"/>
      <c r="R7" s="6"/>
      <c r="S7" s="6"/>
      <c r="T7" s="6"/>
      <c r="U7" s="9"/>
      <c r="V7" s="7"/>
    </row>
    <row r="8" spans="1:22" ht="15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6"/>
      <c r="P8" s="6"/>
      <c r="Q8" s="6"/>
      <c r="R8" s="6"/>
      <c r="S8" s="6"/>
      <c r="T8" s="6"/>
      <c r="U8" s="6"/>
      <c r="V8" s="7"/>
    </row>
    <row r="9" spans="1:22" ht="15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6"/>
      <c r="P9" s="6"/>
      <c r="Q9" s="6"/>
      <c r="R9" s="6"/>
      <c r="S9" s="6"/>
      <c r="T9" s="6"/>
      <c r="U9" s="6"/>
      <c r="V9" s="7"/>
    </row>
    <row r="10" spans="1:22" ht="15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6"/>
      <c r="P10" s="6"/>
      <c r="Q10" s="6"/>
      <c r="R10" s="6"/>
      <c r="S10" s="6"/>
      <c r="T10" s="6"/>
      <c r="U10" s="6"/>
      <c r="V10" s="7"/>
    </row>
    <row r="11" spans="1:22" ht="15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6"/>
      <c r="P11" s="6"/>
      <c r="Q11" s="6"/>
      <c r="R11" s="6"/>
      <c r="S11" s="6"/>
      <c r="T11" s="6"/>
      <c r="U11" s="6"/>
      <c r="V11" s="7"/>
    </row>
    <row r="12" spans="1:22" ht="15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6"/>
      <c r="P12" s="6"/>
      <c r="Q12" s="6"/>
      <c r="R12" s="6"/>
      <c r="S12" s="6"/>
      <c r="T12" s="6"/>
      <c r="U12" s="6"/>
      <c r="V12" s="7"/>
    </row>
    <row r="13" spans="1:22" ht="15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6"/>
      <c r="P13" s="6"/>
      <c r="Q13" s="6"/>
      <c r="R13" s="6"/>
      <c r="S13" s="6"/>
      <c r="T13" s="6"/>
      <c r="U13" s="6"/>
      <c r="V13" s="7"/>
    </row>
    <row r="14" spans="1:22" ht="15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6"/>
      <c r="P14" s="6"/>
      <c r="Q14" s="6"/>
      <c r="R14" s="6"/>
      <c r="S14" s="6"/>
      <c r="T14" s="6"/>
      <c r="U14" s="6"/>
      <c r="V14" s="7"/>
    </row>
    <row r="15" spans="1:22" ht="15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6"/>
      <c r="P15" s="6"/>
      <c r="Q15" s="6"/>
      <c r="R15" s="6"/>
      <c r="S15" s="6"/>
      <c r="T15" s="6"/>
      <c r="U15" s="6"/>
      <c r="V15" s="7"/>
    </row>
    <row r="16" spans="1:22" ht="15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6"/>
      <c r="P16" s="6"/>
      <c r="Q16" s="6"/>
      <c r="R16" s="6"/>
      <c r="S16" s="6"/>
      <c r="T16" s="6"/>
      <c r="U16" s="6"/>
      <c r="V16" s="7"/>
    </row>
    <row r="17" spans="1:22" ht="15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6"/>
      <c r="P17" s="6"/>
      <c r="Q17" s="6"/>
      <c r="R17" s="6"/>
      <c r="S17" s="6"/>
      <c r="T17" s="6"/>
      <c r="U17" s="6"/>
      <c r="V17" s="7"/>
    </row>
    <row r="18" spans="1:22" ht="15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6"/>
      <c r="P18" s="6"/>
      <c r="Q18" s="6"/>
      <c r="R18" s="6"/>
      <c r="S18" s="6"/>
      <c r="T18" s="6"/>
      <c r="U18" s="6"/>
      <c r="V18" s="7"/>
    </row>
    <row r="19" spans="1:22" ht="15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6"/>
      <c r="P19" s="6"/>
      <c r="Q19" s="6"/>
      <c r="R19" s="6"/>
      <c r="S19" s="6"/>
      <c r="T19" s="6"/>
      <c r="U19" s="6"/>
      <c r="V19" s="7"/>
    </row>
    <row r="20" spans="1:22" ht="15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6"/>
      <c r="P20" s="6"/>
      <c r="Q20" s="6"/>
      <c r="R20" s="6"/>
      <c r="S20" s="6"/>
      <c r="T20" s="6"/>
      <c r="U20" s="6"/>
      <c r="V20" s="7"/>
    </row>
    <row r="21" spans="1:22" ht="15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6"/>
      <c r="P21" s="6"/>
      <c r="Q21" s="6"/>
      <c r="R21" s="6"/>
      <c r="S21" s="6"/>
      <c r="T21" s="6"/>
      <c r="U21" s="6"/>
      <c r="V21" s="10"/>
    </row>
    <row r="22" spans="1:22" ht="15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6"/>
      <c r="P22" s="6"/>
      <c r="Q22" s="6"/>
      <c r="R22" s="6"/>
      <c r="S22" s="6"/>
      <c r="T22" s="6"/>
      <c r="U22" s="6"/>
      <c r="V22" s="10"/>
    </row>
    <row r="23" spans="1:22" ht="15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6"/>
      <c r="P23" s="6"/>
      <c r="Q23" s="6"/>
      <c r="R23" s="6"/>
      <c r="S23" s="6"/>
      <c r="T23" s="6"/>
      <c r="U23" s="6"/>
      <c r="V23" s="7"/>
    </row>
    <row r="24" spans="1:22" ht="15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6"/>
      <c r="P24" s="6"/>
      <c r="Q24" s="6"/>
      <c r="R24" s="6"/>
      <c r="S24" s="6"/>
      <c r="T24" s="6"/>
      <c r="U24" s="6"/>
      <c r="V24" s="7"/>
    </row>
    <row r="25" spans="1:22" ht="15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6"/>
      <c r="P25" s="6"/>
      <c r="Q25" s="6"/>
      <c r="R25" s="6"/>
      <c r="S25" s="6"/>
      <c r="T25" s="6"/>
      <c r="U25" s="6"/>
      <c r="V25" s="7"/>
    </row>
    <row r="26" spans="1:22" ht="15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6" t="s">
        <v>23</v>
      </c>
      <c r="P26" s="6"/>
      <c r="Q26" s="6"/>
      <c r="R26" s="6"/>
      <c r="S26" s="6"/>
      <c r="T26" s="6"/>
      <c r="U26" s="6"/>
      <c r="V26" s="7"/>
    </row>
    <row r="27" spans="1:22" ht="15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6"/>
      <c r="P27" s="6"/>
      <c r="Q27" s="6"/>
      <c r="R27" s="6"/>
      <c r="S27" s="6"/>
      <c r="T27" s="6"/>
      <c r="U27" s="6"/>
      <c r="V27" s="7"/>
    </row>
    <row r="28" spans="1:22" ht="15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6"/>
      <c r="P28" s="7"/>
      <c r="Q28" s="6"/>
      <c r="R28" s="6"/>
      <c r="S28" s="6"/>
      <c r="T28" s="6"/>
      <c r="U28" s="6"/>
      <c r="V28" s="7"/>
    </row>
    <row r="29" spans="1:22" ht="15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6"/>
      <c r="P29" s="6"/>
      <c r="Q29" s="6"/>
      <c r="R29" s="6"/>
      <c r="S29" s="6"/>
      <c r="T29" s="6"/>
      <c r="U29" s="6"/>
      <c r="V29" s="7"/>
    </row>
    <row r="30" spans="1:22" ht="15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6"/>
      <c r="P30" s="6"/>
      <c r="Q30" s="6"/>
      <c r="R30" s="6"/>
      <c r="S30" s="6"/>
      <c r="T30" s="6"/>
      <c r="U30" s="6"/>
      <c r="V30" s="7"/>
    </row>
    <row r="31" spans="1:22" ht="15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6"/>
      <c r="P31" s="6"/>
      <c r="Q31" s="6"/>
      <c r="R31" s="6"/>
      <c r="S31" s="6"/>
      <c r="T31" s="6"/>
      <c r="U31" s="6"/>
      <c r="V31" s="7"/>
    </row>
    <row r="32" spans="1:22" ht="15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6"/>
      <c r="P32" s="6"/>
      <c r="Q32" s="6"/>
      <c r="R32" s="6"/>
      <c r="S32" s="6"/>
      <c r="T32" s="6"/>
      <c r="U32" s="6"/>
      <c r="V32" s="7"/>
    </row>
    <row r="33" spans="1:22" ht="15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6"/>
      <c r="P33" s="6"/>
      <c r="Q33" s="6"/>
      <c r="R33" s="6"/>
      <c r="S33" s="6"/>
      <c r="T33" s="6"/>
      <c r="U33" s="6"/>
      <c r="V33" s="7"/>
    </row>
    <row r="34" spans="1:22" ht="15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6"/>
      <c r="P34" s="6"/>
      <c r="Q34" s="6"/>
      <c r="R34" s="6"/>
      <c r="S34" s="6"/>
      <c r="T34" s="6"/>
      <c r="U34" s="6"/>
      <c r="V34" s="7"/>
    </row>
    <row r="35" spans="1:22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10"/>
      <c r="P35" s="10"/>
      <c r="Q35" s="10"/>
      <c r="R35" s="7"/>
      <c r="S35" s="7"/>
      <c r="T35" s="7"/>
      <c r="U35" s="7"/>
      <c r="V35" s="7"/>
    </row>
    <row r="36" spans="1:22" ht="15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11"/>
      <c r="P36" s="11"/>
      <c r="Q36" s="11"/>
      <c r="R36" s="11"/>
      <c r="S36" s="11"/>
      <c r="T36" s="11"/>
      <c r="U36" s="11"/>
      <c r="V36" s="7"/>
    </row>
    <row r="37" spans="1:22" ht="15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12"/>
      <c r="P37" s="6"/>
      <c r="Q37" s="6"/>
      <c r="R37" s="6"/>
      <c r="S37" s="6"/>
      <c r="T37" s="6"/>
      <c r="U37" s="6"/>
      <c r="V37" s="7"/>
    </row>
    <row r="38" spans="1:22" x14ac:dyDescent="0.1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10"/>
      <c r="P38" s="10"/>
      <c r="Q38" s="10"/>
      <c r="R38" s="7"/>
      <c r="S38" s="7"/>
      <c r="T38" s="7"/>
      <c r="U38" s="7"/>
      <c r="V38" s="7"/>
    </row>
    <row r="39" spans="1:22" x14ac:dyDescent="0.1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10"/>
      <c r="P39" s="10"/>
      <c r="Q39" s="10"/>
      <c r="R39" s="7"/>
      <c r="S39" s="7"/>
      <c r="T39" s="7"/>
      <c r="U39" s="7"/>
      <c r="V39" s="7"/>
    </row>
    <row r="40" spans="1:22" x14ac:dyDescent="0.1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10"/>
      <c r="P40" s="10"/>
      <c r="Q40" s="10"/>
      <c r="R40" s="7"/>
      <c r="S40" s="7"/>
      <c r="T40" s="7"/>
      <c r="U40" s="7"/>
      <c r="V40" s="7"/>
    </row>
    <row r="41" spans="1:22" x14ac:dyDescent="0.1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10"/>
      <c r="P41" s="10"/>
      <c r="Q41" s="10"/>
      <c r="R41" s="7"/>
      <c r="S41" s="7"/>
      <c r="T41" s="7"/>
      <c r="U41" s="7"/>
      <c r="V41" s="7"/>
    </row>
    <row r="42" spans="1:22" x14ac:dyDescent="0.1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10"/>
      <c r="P42" s="10"/>
      <c r="Q42" s="10"/>
      <c r="R42" s="7"/>
      <c r="S42" s="7"/>
      <c r="T42" s="7"/>
      <c r="U42" s="7"/>
      <c r="V42" s="7"/>
    </row>
    <row r="43" spans="1:22" x14ac:dyDescent="0.1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10"/>
      <c r="P43" s="10"/>
      <c r="Q43" s="10"/>
      <c r="R43" s="7"/>
      <c r="S43" s="7"/>
      <c r="T43" s="7"/>
      <c r="U43" s="7"/>
      <c r="V43" s="7"/>
    </row>
    <row r="44" spans="1:22" x14ac:dyDescent="0.1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10"/>
      <c r="P44" s="10"/>
      <c r="Q44" s="10"/>
      <c r="R44" s="7"/>
      <c r="S44" s="7"/>
      <c r="T44" s="7"/>
      <c r="U44" s="7"/>
      <c r="V44" s="7"/>
    </row>
    <row r="45" spans="1:22" ht="15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10"/>
      <c r="P45" s="11"/>
      <c r="Q45" s="11"/>
      <c r="R45" s="11"/>
      <c r="S45" s="11"/>
      <c r="T45" s="11"/>
      <c r="U45" s="11"/>
      <c r="V45" s="11"/>
    </row>
    <row r="46" spans="1:22" ht="15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13"/>
      <c r="P46" s="13"/>
      <c r="Q46" s="13"/>
      <c r="R46" s="13"/>
      <c r="S46" s="13"/>
      <c r="T46" s="13"/>
      <c r="U46" s="13"/>
      <c r="V46" s="13"/>
    </row>
    <row r="47" spans="1:22" ht="15" customHeight="1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10"/>
      <c r="P47" s="11" t="s">
        <v>24</v>
      </c>
      <c r="Q47" s="11"/>
      <c r="R47" s="11"/>
      <c r="S47" s="11"/>
      <c r="T47" s="11"/>
      <c r="U47" s="11"/>
      <c r="V47" s="11"/>
    </row>
    <row r="48" spans="1:22" ht="15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13" t="s">
        <v>25</v>
      </c>
      <c r="P48" s="13"/>
      <c r="Q48" s="13"/>
      <c r="R48" s="13"/>
      <c r="S48" s="13"/>
      <c r="T48" s="13"/>
      <c r="U48" s="13"/>
      <c r="V48" s="13"/>
    </row>
    <row r="49" spans="1:22" x14ac:dyDescent="0.1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10"/>
      <c r="P49" s="10"/>
      <c r="Q49" s="10"/>
      <c r="R49" s="7"/>
      <c r="S49" s="7"/>
      <c r="T49" s="7"/>
      <c r="U49" s="7"/>
      <c r="V49" s="7"/>
    </row>
    <row r="50" spans="1:22" x14ac:dyDescent="0.1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7"/>
      <c r="P50" s="7"/>
      <c r="Q50" s="7"/>
      <c r="R50" s="7"/>
      <c r="S50" s="7"/>
      <c r="T50" s="7"/>
      <c r="U50" s="7"/>
      <c r="V50" s="7"/>
    </row>
    <row r="51" spans="1:22" x14ac:dyDescent="0.1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7"/>
      <c r="P51" s="7"/>
      <c r="Q51" s="7"/>
      <c r="R51" s="7"/>
      <c r="S51" s="7"/>
      <c r="T51" s="7"/>
      <c r="U51" s="7"/>
      <c r="V51" s="7"/>
    </row>
    <row r="52" spans="1:22" x14ac:dyDescent="0.1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7"/>
      <c r="P52" s="7"/>
      <c r="Q52" s="7"/>
      <c r="R52" s="7"/>
      <c r="S52" s="7"/>
      <c r="T52" s="7"/>
      <c r="U52" s="7"/>
      <c r="V52" s="7"/>
    </row>
    <row r="53" spans="1:22" x14ac:dyDescent="0.1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7"/>
      <c r="P53" s="7"/>
      <c r="Q53" s="7"/>
      <c r="R53" s="7"/>
      <c r="S53" s="7"/>
      <c r="T53" s="7"/>
      <c r="U53" s="7"/>
      <c r="V53" s="7"/>
    </row>
    <row r="54" spans="1:22" x14ac:dyDescent="0.1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7"/>
      <c r="P54" s="7"/>
      <c r="Q54" s="7"/>
      <c r="R54" s="7"/>
      <c r="S54" s="7"/>
      <c r="T54" s="7"/>
      <c r="U54" s="7"/>
      <c r="V54" s="7"/>
    </row>
    <row r="55" spans="1:22" x14ac:dyDescent="0.1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7"/>
      <c r="P55" s="7"/>
      <c r="Q55" s="7"/>
      <c r="R55" s="7"/>
      <c r="S55" s="7"/>
      <c r="T55" s="7"/>
      <c r="U55" s="7"/>
      <c r="V55" s="7"/>
    </row>
    <row r="56" spans="1:22" x14ac:dyDescent="0.1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7"/>
      <c r="P56" s="7"/>
      <c r="Q56" s="7"/>
      <c r="R56" s="7"/>
      <c r="S56" s="7"/>
      <c r="T56" s="7"/>
      <c r="U56" s="7"/>
      <c r="V56" s="7"/>
    </row>
    <row r="57" spans="1:22" x14ac:dyDescent="0.1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7"/>
      <c r="P57" s="7"/>
      <c r="Q57" s="7"/>
      <c r="R57" s="7"/>
      <c r="S57" s="7"/>
      <c r="T57" s="7"/>
      <c r="U57" s="7"/>
      <c r="V57" s="7"/>
    </row>
    <row r="58" spans="1:22" x14ac:dyDescent="0.1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7"/>
      <c r="P58" s="7"/>
      <c r="Q58" s="7"/>
      <c r="R58" s="7"/>
      <c r="S58" s="7"/>
      <c r="T58" s="7"/>
      <c r="U58" s="7"/>
      <c r="V58" s="7"/>
    </row>
    <row r="59" spans="1:22" x14ac:dyDescent="0.1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7"/>
      <c r="P59" s="7"/>
      <c r="Q59" s="7"/>
      <c r="R59" s="7"/>
      <c r="S59" s="7"/>
      <c r="T59" s="7"/>
      <c r="U59" s="7"/>
      <c r="V59" s="7"/>
    </row>
    <row r="60" spans="1:22" x14ac:dyDescent="0.1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7"/>
      <c r="P60" s="7"/>
      <c r="Q60" s="7"/>
      <c r="R60" s="7"/>
      <c r="S60" s="7"/>
      <c r="T60" s="7"/>
      <c r="U60" s="7"/>
      <c r="V60" s="7"/>
    </row>
    <row r="61" spans="1:22" x14ac:dyDescent="0.1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7"/>
      <c r="P61" s="7"/>
      <c r="Q61" s="7"/>
      <c r="R61" s="7"/>
      <c r="S61" s="7"/>
      <c r="T61" s="7"/>
      <c r="U61" s="7"/>
      <c r="V61" s="7"/>
    </row>
    <row r="62" spans="1:22" x14ac:dyDescent="0.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7"/>
      <c r="P62" s="7"/>
      <c r="Q62" s="7"/>
      <c r="R62" s="7"/>
      <c r="S62" s="7"/>
      <c r="T62" s="7"/>
      <c r="U62" s="7"/>
      <c r="V62" s="7"/>
    </row>
    <row r="63" spans="1:22" x14ac:dyDescent="0.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7"/>
      <c r="P63" s="7"/>
      <c r="Q63" s="7"/>
      <c r="R63" s="7"/>
      <c r="S63" s="7"/>
      <c r="T63" s="7"/>
      <c r="U63" s="7"/>
      <c r="V63" s="7"/>
    </row>
    <row r="64" spans="1:22" x14ac:dyDescent="0.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7"/>
      <c r="P64" s="7"/>
      <c r="Q64" s="7"/>
      <c r="R64" s="7"/>
      <c r="S64" s="7"/>
      <c r="T64" s="7"/>
      <c r="U64" s="7"/>
      <c r="V64" s="7"/>
    </row>
    <row r="65" spans="1:22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7"/>
      <c r="P65" s="7"/>
      <c r="Q65" s="7"/>
      <c r="R65" s="7"/>
      <c r="S65" s="7"/>
      <c r="T65" s="7"/>
      <c r="U65" s="7"/>
      <c r="V65" s="7"/>
    </row>
    <row r="66" spans="1:22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7"/>
      <c r="P66" s="7"/>
      <c r="Q66" s="7"/>
      <c r="R66" s="7"/>
      <c r="S66" s="7"/>
      <c r="T66" s="7"/>
      <c r="U66" s="7"/>
      <c r="V66" s="7"/>
    </row>
    <row r="67" spans="1:22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7"/>
      <c r="P67" s="7"/>
      <c r="Q67" s="7"/>
      <c r="R67" s="7"/>
      <c r="S67" s="7"/>
      <c r="T67" s="7"/>
      <c r="U67" s="7"/>
      <c r="V67" s="7"/>
    </row>
    <row r="68" spans="1:22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7"/>
      <c r="P68" s="7"/>
      <c r="Q68" s="7"/>
      <c r="R68" s="7"/>
      <c r="S68" s="7"/>
      <c r="T68" s="7"/>
      <c r="U68" s="7"/>
      <c r="V68" s="7"/>
    </row>
    <row r="69" spans="1:22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7"/>
      <c r="P69" s="7"/>
      <c r="Q69" s="7"/>
      <c r="R69" s="7"/>
      <c r="S69" s="7"/>
      <c r="T69" s="7"/>
      <c r="U69" s="7"/>
      <c r="V69" s="7"/>
    </row>
    <row r="70" spans="1:22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7"/>
      <c r="P70" s="7"/>
      <c r="Q70" s="7"/>
      <c r="R70" s="7"/>
      <c r="S70" s="7"/>
      <c r="T70" s="7"/>
      <c r="U70" s="7"/>
      <c r="V70" s="7"/>
    </row>
    <row r="71" spans="1:22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7"/>
      <c r="P71" s="7"/>
      <c r="Q71" s="7"/>
      <c r="R71" s="7"/>
      <c r="S71" s="7"/>
      <c r="T71" s="7"/>
      <c r="U71" s="7"/>
      <c r="V71" s="7"/>
    </row>
    <row r="72" spans="1:22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7"/>
      <c r="P72" s="7"/>
      <c r="Q72" s="7"/>
      <c r="R72" s="7"/>
      <c r="S72" s="7"/>
      <c r="T72" s="7"/>
      <c r="U72" s="7"/>
      <c r="V72" s="7"/>
    </row>
    <row r="73" spans="1:22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7"/>
      <c r="P73" s="7"/>
      <c r="Q73" s="7"/>
      <c r="R73" s="7"/>
      <c r="S73" s="7"/>
      <c r="T73" s="7"/>
      <c r="U73" s="7"/>
      <c r="V73" s="7"/>
    </row>
    <row r="74" spans="1:22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7"/>
      <c r="P74" s="7"/>
      <c r="Q74" s="7"/>
      <c r="R74" s="7"/>
      <c r="S74" s="7"/>
      <c r="T74" s="7"/>
      <c r="U74" s="7"/>
      <c r="V74" s="7"/>
    </row>
    <row r="75" spans="1:22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7"/>
      <c r="P75" s="7"/>
      <c r="Q75" s="7"/>
      <c r="R75" s="7"/>
      <c r="S75" s="7"/>
      <c r="T75" s="7"/>
      <c r="U75" s="7"/>
      <c r="V75" s="7"/>
    </row>
    <row r="76" spans="1:22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7"/>
      <c r="P76" s="7"/>
      <c r="Q76" s="7"/>
      <c r="R76" s="7"/>
      <c r="S76" s="7"/>
      <c r="T76" s="7"/>
      <c r="U76" s="7"/>
      <c r="V76" s="7"/>
    </row>
    <row r="77" spans="1:22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7"/>
      <c r="P77" s="7"/>
      <c r="Q77" s="7"/>
      <c r="R77" s="7"/>
      <c r="S77" s="7"/>
      <c r="T77" s="7"/>
      <c r="U77" s="7"/>
      <c r="V77" s="7"/>
    </row>
    <row r="78" spans="1:22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7"/>
      <c r="P78" s="7"/>
      <c r="Q78" s="7"/>
      <c r="R78" s="7"/>
      <c r="S78" s="7"/>
      <c r="T78" s="7"/>
      <c r="U78" s="7"/>
      <c r="V78" s="7"/>
    </row>
    <row r="79" spans="1:22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7"/>
      <c r="P79" s="7"/>
      <c r="Q79" s="7"/>
      <c r="R79" s="7"/>
      <c r="S79" s="7"/>
      <c r="T79" s="7"/>
      <c r="U79" s="7"/>
      <c r="V79" s="7"/>
    </row>
    <row r="80" spans="1:22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7"/>
      <c r="P80" s="7"/>
      <c r="Q80" s="7"/>
      <c r="R80" s="7"/>
      <c r="S80" s="7"/>
      <c r="T80" s="7"/>
      <c r="U80" s="7"/>
      <c r="V80" s="7"/>
    </row>
    <row r="81" spans="1:22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7"/>
      <c r="P81" s="7"/>
      <c r="Q81" s="7"/>
      <c r="R81" s="7"/>
      <c r="S81" s="7"/>
      <c r="T81" s="7"/>
      <c r="U81" s="7"/>
      <c r="V81" s="7"/>
    </row>
    <row r="82" spans="1:22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7"/>
      <c r="P82" s="7"/>
      <c r="Q82" s="7"/>
      <c r="R82" s="7"/>
      <c r="S82" s="7"/>
      <c r="T82" s="7"/>
      <c r="U82" s="7"/>
      <c r="V82" s="7"/>
    </row>
    <row r="83" spans="1:22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7"/>
      <c r="P83" s="7"/>
      <c r="Q83" s="7"/>
      <c r="R83" s="7"/>
      <c r="S83" s="7"/>
      <c r="T83" s="7"/>
      <c r="U83" s="7"/>
      <c r="V83" s="7"/>
    </row>
    <row r="84" spans="1:22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7"/>
      <c r="P84" s="7"/>
      <c r="Q84" s="7"/>
      <c r="R84" s="7"/>
      <c r="S84" s="7"/>
      <c r="T84" s="7"/>
      <c r="U84" s="7"/>
      <c r="V84" s="7"/>
    </row>
    <row r="85" spans="1:22" x14ac:dyDescent="0.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7"/>
      <c r="P85" s="7"/>
      <c r="Q85" s="7"/>
      <c r="R85" s="7"/>
      <c r="S85" s="7"/>
      <c r="T85" s="7"/>
      <c r="U85" s="7"/>
      <c r="V85" s="7"/>
    </row>
    <row r="86" spans="1:22" x14ac:dyDescent="0.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7"/>
      <c r="P86" s="7"/>
      <c r="Q86" s="7"/>
      <c r="R86" s="7"/>
      <c r="S86" s="7"/>
      <c r="T86" s="7"/>
      <c r="U86" s="7"/>
      <c r="V86" s="7"/>
    </row>
    <row r="87" spans="1:22" x14ac:dyDescent="0.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7"/>
      <c r="P87" s="7"/>
      <c r="Q87" s="7"/>
      <c r="R87" s="7"/>
      <c r="S87" s="7"/>
      <c r="T87" s="7"/>
      <c r="U87" s="7"/>
      <c r="V87" s="7"/>
    </row>
    <row r="88" spans="1:22" x14ac:dyDescent="0.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7"/>
      <c r="P88" s="7"/>
      <c r="Q88" s="7"/>
      <c r="R88" s="7"/>
      <c r="S88" s="7"/>
      <c r="T88" s="7"/>
      <c r="U88" s="7"/>
      <c r="V88" s="7"/>
    </row>
    <row r="89" spans="1:22" x14ac:dyDescent="0.1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7"/>
      <c r="P89" s="7"/>
      <c r="Q89" s="7"/>
      <c r="R89" s="7"/>
      <c r="S89" s="7"/>
      <c r="T89" s="7"/>
      <c r="U89" s="7"/>
      <c r="V89" s="7"/>
    </row>
    <row r="90" spans="1:22" x14ac:dyDescent="0.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7"/>
      <c r="P90" s="7"/>
      <c r="Q90" s="7"/>
      <c r="R90" s="7"/>
      <c r="S90" s="7"/>
      <c r="T90" s="7"/>
      <c r="U90" s="7"/>
      <c r="V90" s="7"/>
    </row>
    <row r="91" spans="1:22" x14ac:dyDescent="0.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7"/>
      <c r="P91" s="7"/>
      <c r="Q91" s="7"/>
      <c r="R91" s="7"/>
      <c r="S91" s="7"/>
      <c r="T91" s="7"/>
      <c r="U91" s="7"/>
      <c r="V91" s="7"/>
    </row>
    <row r="92" spans="1:22" x14ac:dyDescent="0.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7"/>
      <c r="P92" s="7"/>
      <c r="Q92" s="7"/>
      <c r="R92" s="7"/>
      <c r="S92" s="7"/>
      <c r="T92" s="7"/>
      <c r="U92" s="7"/>
      <c r="V92" s="7"/>
    </row>
    <row r="93" spans="1:22" x14ac:dyDescent="0.1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7"/>
      <c r="P93" s="7"/>
      <c r="Q93" s="7"/>
      <c r="R93" s="7"/>
      <c r="S93" s="7"/>
      <c r="T93" s="7"/>
      <c r="U93" s="7"/>
      <c r="V93" s="7"/>
    </row>
    <row r="94" spans="1:22" x14ac:dyDescent="0.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7"/>
      <c r="P94" s="7"/>
      <c r="Q94" s="7"/>
      <c r="R94" s="7"/>
      <c r="S94" s="7"/>
      <c r="T94" s="7"/>
      <c r="U94" s="7"/>
      <c r="V94" s="7"/>
    </row>
    <row r="95" spans="1:22" x14ac:dyDescent="0.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7"/>
      <c r="P95" s="7"/>
      <c r="Q95" s="7"/>
      <c r="R95" s="7"/>
      <c r="S95" s="7"/>
      <c r="T95" s="7"/>
      <c r="U95" s="7"/>
      <c r="V95" s="7"/>
    </row>
    <row r="96" spans="1:22" x14ac:dyDescent="0.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7"/>
      <c r="P96" s="7"/>
      <c r="Q96" s="7"/>
      <c r="R96" s="7"/>
      <c r="S96" s="7"/>
      <c r="T96" s="7"/>
      <c r="U96" s="7"/>
      <c r="V96" s="7"/>
    </row>
    <row r="97" spans="1:22" x14ac:dyDescent="0.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7"/>
      <c r="P97" s="7"/>
      <c r="Q97" s="7"/>
      <c r="R97" s="7"/>
      <c r="S97" s="7"/>
      <c r="T97" s="7"/>
      <c r="U97" s="7"/>
      <c r="V97" s="7"/>
    </row>
    <row r="98" spans="1:22" x14ac:dyDescent="0.1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7"/>
      <c r="P98" s="7"/>
      <c r="Q98" s="7"/>
      <c r="R98" s="7"/>
      <c r="S98" s="7"/>
      <c r="T98" s="7"/>
      <c r="U98" s="7"/>
      <c r="V98" s="7"/>
    </row>
    <row r="99" spans="1:22" x14ac:dyDescent="0.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7"/>
      <c r="P99" s="7"/>
      <c r="Q99" s="7"/>
      <c r="R99" s="7"/>
      <c r="S99" s="7"/>
      <c r="T99" s="7"/>
      <c r="U99" s="7"/>
      <c r="V99" s="7"/>
    </row>
    <row r="100" spans="1:22" x14ac:dyDescent="0.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7"/>
      <c r="P100" s="7"/>
      <c r="Q100" s="7"/>
      <c r="R100" s="7"/>
      <c r="S100" s="7"/>
      <c r="T100" s="7"/>
      <c r="U100" s="7"/>
      <c r="V100" s="7"/>
    </row>
    <row r="101" spans="1:22" x14ac:dyDescent="0.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7"/>
      <c r="P101" s="7"/>
      <c r="Q101" s="7"/>
      <c r="R101" s="7"/>
      <c r="S101" s="7"/>
      <c r="T101" s="7"/>
      <c r="U101" s="7"/>
      <c r="V101" s="7"/>
    </row>
    <row r="102" spans="1:22" x14ac:dyDescent="0.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7"/>
      <c r="P102" s="7"/>
      <c r="Q102" s="7"/>
      <c r="R102" s="7"/>
      <c r="S102" s="7"/>
      <c r="T102" s="7"/>
      <c r="U102" s="7"/>
      <c r="V102" s="7"/>
    </row>
    <row r="103" spans="1:22" x14ac:dyDescent="0.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7"/>
      <c r="P103" s="7"/>
      <c r="Q103" s="7"/>
      <c r="R103" s="7"/>
      <c r="S103" s="7"/>
      <c r="T103" s="7"/>
      <c r="U103" s="7"/>
      <c r="V103" s="7"/>
    </row>
    <row r="104" spans="1:22" x14ac:dyDescent="0.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7"/>
      <c r="P104" s="7"/>
      <c r="Q104" s="7"/>
      <c r="R104" s="7"/>
      <c r="S104" s="7"/>
      <c r="T104" s="7"/>
      <c r="U104" s="7"/>
      <c r="V104" s="7"/>
    </row>
    <row r="105" spans="1:22" x14ac:dyDescent="0.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7"/>
      <c r="P105" s="7"/>
      <c r="Q105" s="7"/>
      <c r="R105" s="7"/>
      <c r="S105" s="7"/>
      <c r="T105" s="7"/>
      <c r="U105" s="7"/>
      <c r="V105" s="7"/>
    </row>
    <row r="106" spans="1:22" x14ac:dyDescent="0.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7"/>
      <c r="P106" s="7"/>
      <c r="Q106" s="7"/>
      <c r="R106" s="7"/>
      <c r="S106" s="7"/>
      <c r="T106" s="7"/>
      <c r="U106" s="7"/>
      <c r="V106" s="7"/>
    </row>
    <row r="107" spans="1:22" x14ac:dyDescent="0.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7"/>
      <c r="P107" s="7"/>
      <c r="Q107" s="7"/>
      <c r="R107" s="7"/>
      <c r="S107" s="7"/>
      <c r="T107" s="7"/>
      <c r="U107" s="7"/>
      <c r="V107" s="7"/>
    </row>
    <row r="108" spans="1:22" x14ac:dyDescent="0.1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7"/>
      <c r="P108" s="7"/>
      <c r="Q108" s="7"/>
      <c r="R108" s="7"/>
      <c r="S108" s="7"/>
      <c r="T108" s="7"/>
      <c r="U108" s="7"/>
      <c r="V108" s="7"/>
    </row>
    <row r="109" spans="1:22" x14ac:dyDescent="0.1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7"/>
      <c r="P109" s="7"/>
      <c r="Q109" s="7"/>
      <c r="R109" s="7"/>
      <c r="S109" s="7"/>
      <c r="T109" s="7"/>
      <c r="U109" s="7"/>
      <c r="V109" s="7"/>
    </row>
    <row r="110" spans="1:22" x14ac:dyDescent="0.1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7"/>
      <c r="P110" s="7"/>
      <c r="Q110" s="7"/>
      <c r="R110" s="7"/>
      <c r="S110" s="7"/>
      <c r="T110" s="7"/>
      <c r="U110" s="7"/>
      <c r="V110" s="7"/>
    </row>
    <row r="111" spans="1:22" x14ac:dyDescent="0.1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7"/>
      <c r="P111" s="7"/>
      <c r="Q111" s="7"/>
      <c r="R111" s="7"/>
      <c r="S111" s="7"/>
      <c r="T111" s="7"/>
      <c r="U111" s="7"/>
      <c r="V111" s="7"/>
    </row>
    <row r="112" spans="1:22" x14ac:dyDescent="0.1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7"/>
      <c r="P112" s="7"/>
      <c r="Q112" s="7"/>
      <c r="R112" s="7"/>
      <c r="S112" s="7"/>
      <c r="T112" s="7"/>
      <c r="U112" s="7"/>
      <c r="V112" s="7"/>
    </row>
    <row r="113" spans="1:22" x14ac:dyDescent="0.1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7"/>
      <c r="P113" s="7"/>
      <c r="Q113" s="7"/>
      <c r="R113" s="7"/>
      <c r="S113" s="7"/>
      <c r="T113" s="7"/>
      <c r="U113" s="7"/>
      <c r="V113" s="7"/>
    </row>
    <row r="114" spans="1:22" x14ac:dyDescent="0.1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7"/>
      <c r="P114" s="7"/>
      <c r="Q114" s="7"/>
      <c r="R114" s="7"/>
      <c r="S114" s="7"/>
      <c r="T114" s="7"/>
      <c r="U114" s="7"/>
      <c r="V114" s="7"/>
    </row>
    <row r="115" spans="1:22" x14ac:dyDescent="0.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7"/>
      <c r="P115" s="7"/>
      <c r="Q115" s="7"/>
      <c r="R115" s="7"/>
      <c r="S115" s="7"/>
      <c r="T115" s="7"/>
      <c r="U115" s="7"/>
      <c r="V115" s="7"/>
    </row>
    <row r="116" spans="1:22" x14ac:dyDescent="0.1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7"/>
      <c r="P116" s="7"/>
      <c r="Q116" s="7"/>
      <c r="R116" s="7"/>
      <c r="S116" s="7"/>
      <c r="T116" s="7"/>
      <c r="U116" s="7"/>
      <c r="V116" s="7"/>
    </row>
    <row r="117" spans="1:22" x14ac:dyDescent="0.1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7"/>
      <c r="P117" s="7"/>
      <c r="Q117" s="7"/>
      <c r="R117" s="7"/>
      <c r="S117" s="7"/>
      <c r="T117" s="7"/>
      <c r="U117" s="7"/>
      <c r="V117" s="7"/>
    </row>
    <row r="118" spans="1:22" x14ac:dyDescent="0.1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7"/>
      <c r="P118" s="7"/>
      <c r="Q118" s="7"/>
      <c r="R118" s="7"/>
      <c r="S118" s="7"/>
      <c r="T118" s="7"/>
      <c r="U118" s="7"/>
      <c r="V118" s="7"/>
    </row>
    <row r="119" spans="1:22" x14ac:dyDescent="0.1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7"/>
      <c r="P119" s="7"/>
      <c r="Q119" s="7"/>
      <c r="R119" s="7"/>
      <c r="S119" s="7"/>
      <c r="T119" s="7"/>
      <c r="U119" s="7"/>
      <c r="V119" s="7"/>
    </row>
    <row r="120" spans="1:22" x14ac:dyDescent="0.1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7"/>
      <c r="P120" s="7"/>
      <c r="Q120" s="7"/>
      <c r="R120" s="7"/>
      <c r="S120" s="7"/>
      <c r="T120" s="7"/>
      <c r="U120" s="7"/>
      <c r="V120" s="7"/>
    </row>
    <row r="121" spans="1:22" x14ac:dyDescent="0.1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7"/>
      <c r="P121" s="7"/>
      <c r="Q121" s="7"/>
      <c r="R121" s="7"/>
      <c r="S121" s="7"/>
      <c r="T121" s="7"/>
      <c r="U121" s="7"/>
      <c r="V121" s="7"/>
    </row>
    <row r="122" spans="1:22" x14ac:dyDescent="0.1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7"/>
      <c r="P122" s="7"/>
      <c r="Q122" s="7"/>
      <c r="R122" s="7"/>
      <c r="S122" s="7"/>
      <c r="T122" s="7"/>
      <c r="U122" s="7"/>
      <c r="V122" s="7"/>
    </row>
    <row r="123" spans="1:22" x14ac:dyDescent="0.1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7"/>
      <c r="P123" s="7"/>
      <c r="Q123" s="7"/>
      <c r="R123" s="7"/>
      <c r="S123" s="7"/>
      <c r="T123" s="7"/>
      <c r="U123" s="7"/>
      <c r="V123" s="7"/>
    </row>
    <row r="124" spans="1:22" x14ac:dyDescent="0.1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7"/>
      <c r="P124" s="7"/>
      <c r="Q124" s="7"/>
      <c r="R124" s="7"/>
      <c r="S124" s="7"/>
      <c r="T124" s="7"/>
      <c r="U124" s="7"/>
      <c r="V124" s="7"/>
    </row>
    <row r="125" spans="1:22" x14ac:dyDescent="0.1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7"/>
      <c r="P125" s="7"/>
      <c r="Q125" s="7"/>
      <c r="R125" s="7"/>
      <c r="S125" s="7"/>
      <c r="T125" s="7"/>
      <c r="U125" s="7"/>
      <c r="V125" s="7"/>
    </row>
    <row r="126" spans="1:22" x14ac:dyDescent="0.1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7"/>
      <c r="P126" s="7"/>
      <c r="Q126" s="7"/>
      <c r="R126" s="7"/>
      <c r="S126" s="7"/>
      <c r="T126" s="7"/>
      <c r="U126" s="7"/>
      <c r="V126" s="7"/>
    </row>
    <row r="127" spans="1:22" x14ac:dyDescent="0.1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7"/>
      <c r="P127" s="7"/>
      <c r="Q127" s="7"/>
      <c r="R127" s="7"/>
      <c r="S127" s="7"/>
      <c r="T127" s="7"/>
      <c r="U127" s="7"/>
      <c r="V127" s="7"/>
    </row>
    <row r="128" spans="1:22" x14ac:dyDescent="0.1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7"/>
      <c r="P128" s="7"/>
      <c r="Q128" s="7"/>
      <c r="R128" s="7"/>
      <c r="S128" s="7"/>
      <c r="T128" s="7"/>
      <c r="U128" s="7"/>
      <c r="V128" s="7"/>
    </row>
    <row r="129" spans="1:22" x14ac:dyDescent="0.1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7"/>
      <c r="P129" s="7"/>
      <c r="Q129" s="7"/>
      <c r="R129" s="7"/>
      <c r="S129" s="7"/>
      <c r="T129" s="7"/>
      <c r="U129" s="7"/>
      <c r="V129" s="7"/>
    </row>
    <row r="130" spans="1:22" x14ac:dyDescent="0.1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7"/>
      <c r="P130" s="7"/>
      <c r="Q130" s="7"/>
      <c r="R130" s="7"/>
      <c r="S130" s="7"/>
      <c r="T130" s="7"/>
      <c r="U130" s="7"/>
      <c r="V130" s="7"/>
    </row>
    <row r="131" spans="1:22" x14ac:dyDescent="0.1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7"/>
      <c r="P131" s="7"/>
      <c r="Q131" s="7"/>
      <c r="R131" s="7"/>
      <c r="S131" s="7"/>
      <c r="T131" s="7"/>
      <c r="U131" s="7"/>
      <c r="V131" s="7"/>
    </row>
    <row r="132" spans="1:22" x14ac:dyDescent="0.1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7"/>
      <c r="P132" s="7"/>
      <c r="Q132" s="7"/>
      <c r="R132" s="7"/>
      <c r="S132" s="7"/>
      <c r="T132" s="7"/>
      <c r="U132" s="7"/>
      <c r="V132" s="7"/>
    </row>
    <row r="133" spans="1:22" x14ac:dyDescent="0.1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7"/>
      <c r="P133" s="7"/>
      <c r="Q133" s="7"/>
      <c r="R133" s="7"/>
      <c r="S133" s="7"/>
      <c r="T133" s="7"/>
      <c r="U133" s="7"/>
      <c r="V133" s="7"/>
    </row>
    <row r="134" spans="1:22" x14ac:dyDescent="0.1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7"/>
      <c r="P134" s="7"/>
      <c r="Q134" s="7"/>
      <c r="R134" s="7"/>
      <c r="S134" s="7"/>
      <c r="T134" s="7"/>
      <c r="U134" s="7"/>
      <c r="V134" s="7"/>
    </row>
    <row r="135" spans="1:22" x14ac:dyDescent="0.1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7"/>
      <c r="P135" s="7"/>
      <c r="Q135" s="7"/>
      <c r="R135" s="7"/>
      <c r="S135" s="7"/>
      <c r="T135" s="7"/>
      <c r="U135" s="7"/>
      <c r="V135" s="7"/>
    </row>
    <row r="136" spans="1:22" x14ac:dyDescent="0.1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7"/>
      <c r="P136" s="7"/>
      <c r="Q136" s="7"/>
      <c r="R136" s="7"/>
      <c r="S136" s="7"/>
      <c r="T136" s="7"/>
      <c r="U136" s="7"/>
      <c r="V136" s="7"/>
    </row>
    <row r="137" spans="1:22" x14ac:dyDescent="0.1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7"/>
      <c r="P137" s="7"/>
      <c r="Q137" s="7"/>
      <c r="R137" s="7"/>
      <c r="S137" s="7"/>
      <c r="T137" s="7"/>
      <c r="U137" s="7"/>
      <c r="V137" s="7"/>
    </row>
    <row r="138" spans="1:22" x14ac:dyDescent="0.1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7"/>
      <c r="P138" s="7"/>
      <c r="Q138" s="7"/>
      <c r="R138" s="7"/>
      <c r="S138" s="7"/>
      <c r="T138" s="7"/>
      <c r="U138" s="7"/>
      <c r="V138" s="7"/>
    </row>
    <row r="139" spans="1:22" x14ac:dyDescent="0.1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7"/>
      <c r="P139" s="7"/>
      <c r="Q139" s="7"/>
      <c r="R139" s="7"/>
      <c r="S139" s="7"/>
      <c r="T139" s="7"/>
      <c r="U139" s="7"/>
      <c r="V139" s="7"/>
    </row>
    <row r="140" spans="1:22" x14ac:dyDescent="0.1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7"/>
      <c r="P140" s="7"/>
      <c r="Q140" s="7"/>
      <c r="R140" s="7"/>
      <c r="S140" s="7"/>
      <c r="T140" s="7"/>
      <c r="U140" s="7"/>
      <c r="V140" s="7"/>
    </row>
    <row r="141" spans="1:22" x14ac:dyDescent="0.1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7"/>
      <c r="P141" s="7"/>
      <c r="Q141" s="7"/>
      <c r="R141" s="7"/>
      <c r="S141" s="7"/>
      <c r="T141" s="7"/>
      <c r="U141" s="7"/>
      <c r="V141" s="7"/>
    </row>
    <row r="142" spans="1:22" x14ac:dyDescent="0.1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7"/>
      <c r="P142" s="7"/>
      <c r="Q142" s="7"/>
      <c r="R142" s="7"/>
      <c r="S142" s="7"/>
      <c r="T142" s="7"/>
      <c r="U142" s="7"/>
      <c r="V142" s="7"/>
    </row>
    <row r="143" spans="1:22" x14ac:dyDescent="0.1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7"/>
      <c r="P143" s="7"/>
      <c r="Q143" s="7"/>
      <c r="R143" s="7"/>
      <c r="S143" s="7"/>
      <c r="T143" s="7"/>
      <c r="U143" s="7"/>
      <c r="V143" s="7"/>
    </row>
    <row r="144" spans="1:22" x14ac:dyDescent="0.1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7"/>
      <c r="P144" s="7"/>
      <c r="Q144" s="7"/>
      <c r="R144" s="7"/>
      <c r="S144" s="7"/>
      <c r="T144" s="7"/>
      <c r="U144" s="7"/>
      <c r="V144" s="7"/>
    </row>
    <row r="145" spans="1:22" x14ac:dyDescent="0.1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7"/>
      <c r="P145" s="7"/>
      <c r="Q145" s="7"/>
      <c r="R145" s="7"/>
      <c r="S145" s="7"/>
      <c r="T145" s="7"/>
      <c r="U145" s="7"/>
      <c r="V145" s="7"/>
    </row>
    <row r="146" spans="1:22" x14ac:dyDescent="0.1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7"/>
      <c r="P146" s="7"/>
      <c r="Q146" s="7"/>
      <c r="R146" s="7"/>
      <c r="S146" s="7"/>
      <c r="T146" s="7"/>
      <c r="U146" s="7"/>
      <c r="V146" s="7"/>
    </row>
    <row r="147" spans="1:22" x14ac:dyDescent="0.1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7"/>
      <c r="P147" s="7"/>
      <c r="Q147" s="7"/>
      <c r="R147" s="7"/>
      <c r="S147" s="7"/>
      <c r="T147" s="7"/>
      <c r="U147" s="7"/>
      <c r="V147" s="7"/>
    </row>
    <row r="148" spans="1:22" x14ac:dyDescent="0.1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7"/>
      <c r="P148" s="7"/>
      <c r="Q148" s="7"/>
      <c r="R148" s="7"/>
      <c r="S148" s="7"/>
      <c r="T148" s="7"/>
      <c r="U148" s="7"/>
      <c r="V148" s="7"/>
    </row>
    <row r="149" spans="1:22" x14ac:dyDescent="0.1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7"/>
      <c r="P149" s="7"/>
      <c r="Q149" s="7"/>
      <c r="R149" s="7"/>
      <c r="S149" s="7"/>
      <c r="T149" s="7"/>
      <c r="U149" s="7"/>
      <c r="V149" s="7"/>
    </row>
    <row r="150" spans="1:22" x14ac:dyDescent="0.1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7"/>
      <c r="P150" s="7"/>
      <c r="Q150" s="7"/>
      <c r="R150" s="7"/>
      <c r="S150" s="7"/>
      <c r="T150" s="7"/>
      <c r="U150" s="7"/>
      <c r="V150" s="7"/>
    </row>
    <row r="151" spans="1:22" x14ac:dyDescent="0.1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7"/>
      <c r="P151" s="7"/>
      <c r="Q151" s="7"/>
      <c r="R151" s="7"/>
      <c r="S151" s="7"/>
      <c r="T151" s="7"/>
      <c r="U151" s="7"/>
      <c r="V151" s="7"/>
    </row>
    <row r="152" spans="1:22" x14ac:dyDescent="0.1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7"/>
      <c r="P152" s="7"/>
      <c r="Q152" s="7"/>
      <c r="R152" s="7"/>
      <c r="S152" s="7"/>
      <c r="T152" s="7"/>
      <c r="U152" s="7"/>
      <c r="V152" s="7"/>
    </row>
    <row r="153" spans="1:22" x14ac:dyDescent="0.1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7"/>
      <c r="P153" s="7"/>
      <c r="Q153" s="7"/>
      <c r="R153" s="7"/>
      <c r="S153" s="7"/>
      <c r="T153" s="7"/>
      <c r="U153" s="7"/>
      <c r="V153" s="7"/>
    </row>
    <row r="154" spans="1:22" x14ac:dyDescent="0.1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7"/>
      <c r="P154" s="7"/>
      <c r="Q154" s="7"/>
      <c r="R154" s="7"/>
      <c r="S154" s="7"/>
      <c r="T154" s="7"/>
      <c r="U154" s="7"/>
      <c r="V154" s="7"/>
    </row>
    <row r="155" spans="1:22" x14ac:dyDescent="0.15">
      <c r="O155" s="7"/>
      <c r="P155" s="7"/>
      <c r="Q155" s="7"/>
      <c r="R155" s="7"/>
      <c r="S155" s="7"/>
      <c r="T155" s="7"/>
      <c r="U155" s="7"/>
      <c r="V155" s="7"/>
    </row>
    <row r="156" spans="1:22" x14ac:dyDescent="0.15">
      <c r="O156" s="7"/>
      <c r="P156" s="7"/>
      <c r="Q156" s="7"/>
      <c r="R156" s="7"/>
      <c r="S156" s="7"/>
      <c r="T156" s="7"/>
      <c r="U156" s="7"/>
      <c r="V156" s="7"/>
    </row>
    <row r="157" spans="1:22" x14ac:dyDescent="0.15">
      <c r="O157" s="7"/>
      <c r="P157" s="7"/>
      <c r="Q157" s="7"/>
      <c r="R157" s="7"/>
      <c r="S157" s="7"/>
      <c r="T157" s="7"/>
      <c r="U157" s="7"/>
      <c r="V157" s="7"/>
    </row>
    <row r="158" spans="1:22" x14ac:dyDescent="0.15">
      <c r="O158" s="7"/>
      <c r="P158" s="7"/>
      <c r="Q158" s="7"/>
      <c r="R158" s="7"/>
      <c r="S158" s="7"/>
      <c r="T158" s="7"/>
      <c r="U158" s="7"/>
      <c r="V158" s="7"/>
    </row>
    <row r="159" spans="1:22" x14ac:dyDescent="0.15">
      <c r="O159" s="7"/>
      <c r="P159" s="7"/>
      <c r="Q159" s="7"/>
      <c r="R159" s="7"/>
      <c r="S159" s="7"/>
      <c r="T159" s="7"/>
      <c r="U159" s="7"/>
      <c r="V159" s="7"/>
    </row>
    <row r="160" spans="1:22" x14ac:dyDescent="0.15">
      <c r="O160" s="7"/>
      <c r="P160" s="7"/>
      <c r="Q160" s="7"/>
      <c r="R160" s="7"/>
      <c r="S160" s="7"/>
      <c r="T160" s="7"/>
      <c r="U160" s="7"/>
      <c r="V160" s="7"/>
    </row>
    <row r="161" spans="15:22" x14ac:dyDescent="0.15">
      <c r="O161" s="7"/>
      <c r="P161" s="7"/>
      <c r="Q161" s="7"/>
      <c r="R161" s="7"/>
      <c r="S161" s="7"/>
      <c r="T161" s="7"/>
      <c r="U161" s="7"/>
      <c r="V161" s="7"/>
    </row>
    <row r="162" spans="15:22" x14ac:dyDescent="0.15">
      <c r="O162" s="7"/>
      <c r="P162" s="7"/>
      <c r="Q162" s="7"/>
      <c r="R162" s="7"/>
      <c r="S162" s="7"/>
      <c r="T162" s="7"/>
      <c r="U162" s="7"/>
      <c r="V162" s="7"/>
    </row>
    <row r="163" spans="15:22" x14ac:dyDescent="0.15">
      <c r="O163" s="7"/>
      <c r="P163" s="7"/>
      <c r="Q163" s="7"/>
      <c r="R163" s="7"/>
      <c r="S163" s="7"/>
      <c r="T163" s="7"/>
      <c r="U163" s="7"/>
      <c r="V163" s="7"/>
    </row>
    <row r="164" spans="15:22" x14ac:dyDescent="0.15">
      <c r="O164" s="7"/>
      <c r="P164" s="7"/>
      <c r="Q164" s="7"/>
      <c r="R164" s="7"/>
      <c r="S164" s="7"/>
      <c r="T164" s="7"/>
      <c r="U164" s="7"/>
      <c r="V164" s="7"/>
    </row>
    <row r="165" spans="15:22" x14ac:dyDescent="0.15">
      <c r="O165" s="7"/>
      <c r="P165" s="7"/>
      <c r="Q165" s="7"/>
      <c r="R165" s="7"/>
      <c r="S165" s="7"/>
      <c r="T165" s="7"/>
      <c r="U165" s="7"/>
      <c r="V165" s="7"/>
    </row>
    <row r="166" spans="15:22" x14ac:dyDescent="0.15">
      <c r="O166" s="7"/>
      <c r="P166" s="7"/>
      <c r="Q166" s="7"/>
      <c r="R166" s="7"/>
      <c r="S166" s="7"/>
      <c r="T166" s="7"/>
      <c r="U166" s="7"/>
      <c r="V166" s="7"/>
    </row>
    <row r="167" spans="15:22" x14ac:dyDescent="0.15">
      <c r="O167" s="7"/>
      <c r="P167" s="7"/>
      <c r="Q167" s="7"/>
      <c r="R167" s="7"/>
      <c r="S167" s="7"/>
      <c r="T167" s="7"/>
      <c r="U167" s="7"/>
      <c r="V167" s="7"/>
    </row>
    <row r="168" spans="15:22" x14ac:dyDescent="0.15">
      <c r="O168" s="7"/>
      <c r="P168" s="7"/>
      <c r="Q168" s="7"/>
      <c r="R168" s="7"/>
      <c r="S168" s="7"/>
      <c r="T168" s="7"/>
      <c r="U168" s="7"/>
      <c r="V168" s="7"/>
    </row>
    <row r="169" spans="15:22" x14ac:dyDescent="0.15">
      <c r="O169" s="7"/>
      <c r="P169" s="7"/>
      <c r="Q169" s="7"/>
      <c r="R169" s="7"/>
      <c r="S169" s="7"/>
      <c r="T169" s="7"/>
      <c r="U169" s="7"/>
      <c r="V169" s="7"/>
    </row>
    <row r="170" spans="15:22" x14ac:dyDescent="0.15">
      <c r="O170" s="7"/>
      <c r="P170" s="7"/>
      <c r="Q170" s="7"/>
      <c r="R170" s="7"/>
      <c r="S170" s="7"/>
      <c r="T170" s="7"/>
      <c r="U170" s="7"/>
      <c r="V170" s="7"/>
    </row>
    <row r="171" spans="15:22" x14ac:dyDescent="0.15">
      <c r="O171" s="7"/>
      <c r="P171" s="7"/>
      <c r="Q171" s="7"/>
      <c r="R171" s="7"/>
      <c r="S171" s="7"/>
      <c r="T171" s="7"/>
      <c r="U171" s="7"/>
      <c r="V171" s="7"/>
    </row>
    <row r="172" spans="15:22" x14ac:dyDescent="0.15">
      <c r="O172" s="7"/>
      <c r="P172" s="7"/>
      <c r="Q172" s="7"/>
      <c r="R172" s="7"/>
      <c r="S172" s="7"/>
      <c r="T172" s="7"/>
      <c r="U172" s="7"/>
      <c r="V172" s="7"/>
    </row>
    <row r="173" spans="15:22" x14ac:dyDescent="0.15">
      <c r="O173" s="7"/>
      <c r="P173" s="7"/>
      <c r="Q173" s="7"/>
      <c r="R173" s="7"/>
      <c r="S173" s="7"/>
      <c r="T173" s="7"/>
      <c r="U173" s="7"/>
      <c r="V173" s="7"/>
    </row>
    <row r="174" spans="15:22" x14ac:dyDescent="0.15">
      <c r="O174" s="7"/>
      <c r="P174" s="7"/>
      <c r="Q174" s="7"/>
      <c r="R174" s="7"/>
      <c r="S174" s="7"/>
      <c r="T174" s="7"/>
      <c r="U174" s="7"/>
      <c r="V174" s="7"/>
    </row>
    <row r="175" spans="15:22" x14ac:dyDescent="0.15">
      <c r="O175" s="7"/>
      <c r="P175" s="7"/>
      <c r="Q175" s="7"/>
      <c r="R175" s="7"/>
      <c r="S175" s="7"/>
      <c r="T175" s="7"/>
      <c r="U175" s="7"/>
      <c r="V175" s="7"/>
    </row>
    <row r="176" spans="15:22" x14ac:dyDescent="0.15">
      <c r="O176" s="7"/>
      <c r="P176" s="7"/>
      <c r="Q176" s="7"/>
      <c r="R176" s="7"/>
      <c r="S176" s="7"/>
      <c r="T176" s="7"/>
      <c r="U176" s="7"/>
      <c r="V176" s="7"/>
    </row>
    <row r="177" spans="15:22" x14ac:dyDescent="0.15">
      <c r="O177" s="7"/>
      <c r="P177" s="7"/>
      <c r="Q177" s="7"/>
      <c r="R177" s="7"/>
      <c r="S177" s="7"/>
      <c r="T177" s="7"/>
      <c r="U177" s="7"/>
      <c r="V177" s="7"/>
    </row>
    <row r="178" spans="15:22" x14ac:dyDescent="0.15">
      <c r="O178" s="7"/>
      <c r="P178" s="7"/>
      <c r="Q178" s="7"/>
      <c r="R178" s="7"/>
      <c r="S178" s="7"/>
      <c r="T178" s="7"/>
      <c r="U178" s="7"/>
      <c r="V178" s="7"/>
    </row>
    <row r="179" spans="15:22" x14ac:dyDescent="0.15">
      <c r="O179" s="7"/>
      <c r="P179" s="7"/>
      <c r="Q179" s="7"/>
      <c r="R179" s="7"/>
      <c r="S179" s="7"/>
      <c r="T179" s="7"/>
      <c r="U179" s="7"/>
      <c r="V179" s="7"/>
    </row>
    <row r="180" spans="15:22" x14ac:dyDescent="0.15">
      <c r="O180" s="7"/>
      <c r="P180" s="7"/>
      <c r="Q180" s="7"/>
      <c r="R180" s="7"/>
      <c r="S180" s="7"/>
      <c r="T180" s="7"/>
      <c r="U180" s="7"/>
      <c r="V180" s="7"/>
    </row>
    <row r="181" spans="15:22" x14ac:dyDescent="0.15">
      <c r="O181" s="7"/>
      <c r="P181" s="7"/>
      <c r="Q181" s="7"/>
      <c r="R181" s="7"/>
      <c r="S181" s="7"/>
      <c r="T181" s="7"/>
      <c r="U181" s="7"/>
      <c r="V181" s="7"/>
    </row>
    <row r="182" spans="15:22" x14ac:dyDescent="0.15">
      <c r="O182" s="7"/>
      <c r="P182" s="7"/>
      <c r="Q182" s="7"/>
      <c r="R182" s="7"/>
      <c r="S182" s="7"/>
      <c r="T182" s="7"/>
      <c r="U182" s="7"/>
      <c r="V182" s="7"/>
    </row>
    <row r="183" spans="15:22" x14ac:dyDescent="0.15">
      <c r="O183" s="7"/>
      <c r="P183" s="7"/>
      <c r="Q183" s="7"/>
      <c r="R183" s="7"/>
      <c r="S183" s="7"/>
      <c r="T183" s="7"/>
      <c r="U183" s="7"/>
      <c r="V183" s="7"/>
    </row>
    <row r="184" spans="15:22" x14ac:dyDescent="0.15">
      <c r="O184" s="7"/>
      <c r="P184" s="7"/>
      <c r="Q184" s="7"/>
      <c r="R184" s="7"/>
      <c r="S184" s="7"/>
      <c r="T184" s="7"/>
      <c r="U184" s="7"/>
      <c r="V184" s="7"/>
    </row>
    <row r="185" spans="15:22" x14ac:dyDescent="0.15">
      <c r="O185" s="7"/>
      <c r="P185" s="7"/>
      <c r="Q185" s="7"/>
      <c r="R185" s="7"/>
      <c r="S185" s="7"/>
      <c r="T185" s="7"/>
      <c r="U185" s="7"/>
      <c r="V185" s="7"/>
    </row>
    <row r="186" spans="15:22" x14ac:dyDescent="0.15">
      <c r="O186" s="7"/>
      <c r="P186" s="7"/>
      <c r="Q186" s="7"/>
      <c r="R186" s="7"/>
      <c r="S186" s="7"/>
      <c r="T186" s="7"/>
      <c r="U186" s="7"/>
      <c r="V186" s="7"/>
    </row>
    <row r="187" spans="15:22" x14ac:dyDescent="0.15">
      <c r="O187" s="7"/>
      <c r="P187" s="7"/>
      <c r="Q187" s="7"/>
      <c r="R187" s="7"/>
      <c r="S187" s="7"/>
      <c r="T187" s="7"/>
      <c r="U187" s="7"/>
      <c r="V187" s="7"/>
    </row>
    <row r="188" spans="15:22" x14ac:dyDescent="0.15">
      <c r="O188" s="7"/>
      <c r="P188" s="7"/>
      <c r="Q188" s="7"/>
      <c r="R188" s="7"/>
      <c r="S188" s="7"/>
      <c r="T188" s="7"/>
      <c r="U188" s="7"/>
      <c r="V188" s="7"/>
    </row>
    <row r="189" spans="15:22" x14ac:dyDescent="0.15">
      <c r="O189" s="7"/>
      <c r="P189" s="7"/>
      <c r="Q189" s="7"/>
      <c r="R189" s="7"/>
      <c r="S189" s="7"/>
      <c r="T189" s="7"/>
      <c r="U189" s="7"/>
      <c r="V189" s="7"/>
    </row>
    <row r="190" spans="15:22" x14ac:dyDescent="0.15">
      <c r="O190" s="7"/>
      <c r="P190" s="7"/>
      <c r="Q190" s="7"/>
      <c r="R190" s="7"/>
      <c r="S190" s="7"/>
      <c r="T190" s="7"/>
      <c r="U190" s="7"/>
      <c r="V190" s="7"/>
    </row>
    <row r="191" spans="15:22" x14ac:dyDescent="0.15">
      <c r="O191" s="7"/>
      <c r="P191" s="7"/>
      <c r="Q191" s="7"/>
      <c r="R191" s="7"/>
      <c r="S191" s="7"/>
      <c r="T191" s="7"/>
      <c r="U191" s="7"/>
      <c r="V191" s="7"/>
    </row>
    <row r="192" spans="15:22" x14ac:dyDescent="0.15">
      <c r="O192" s="7"/>
      <c r="P192" s="7"/>
      <c r="Q192" s="7"/>
      <c r="R192" s="7"/>
      <c r="S192" s="7"/>
      <c r="T192" s="7"/>
      <c r="U192" s="7"/>
      <c r="V192" s="7"/>
    </row>
    <row r="193" spans="1:22" x14ac:dyDescent="0.15">
      <c r="O193" s="7"/>
      <c r="P193" s="7"/>
      <c r="Q193" s="7"/>
      <c r="R193" s="7"/>
      <c r="S193" s="7"/>
      <c r="T193" s="7"/>
      <c r="U193" s="7"/>
      <c r="V193" s="7"/>
    </row>
    <row r="194" spans="1:22" x14ac:dyDescent="0.15">
      <c r="O194" s="7"/>
      <c r="P194" s="7"/>
      <c r="Q194" s="7"/>
      <c r="R194" s="7"/>
      <c r="S194" s="7"/>
      <c r="T194" s="7"/>
      <c r="U194" s="7"/>
      <c r="V194" s="7"/>
    </row>
    <row r="199" spans="1:22" x14ac:dyDescent="0.15">
      <c r="A199" s="1" t="s">
        <v>0</v>
      </c>
      <c r="B199" s="1" t="s">
        <v>0</v>
      </c>
      <c r="C199" s="4"/>
      <c r="D199" s="4"/>
      <c r="E199" s="1" t="s">
        <v>11</v>
      </c>
      <c r="F199" s="5"/>
      <c r="G199" s="5"/>
      <c r="H199" s="1" t="s">
        <v>10</v>
      </c>
      <c r="I199" s="1" t="s">
        <v>6</v>
      </c>
      <c r="J199" s="1" t="s">
        <v>7</v>
      </c>
      <c r="K199" s="1" t="s">
        <v>8</v>
      </c>
      <c r="L199" s="1" t="s">
        <v>9</v>
      </c>
      <c r="M199" s="1" t="s">
        <v>19</v>
      </c>
      <c r="N199" s="1" t="s">
        <v>20</v>
      </c>
      <c r="O199" s="1" t="s">
        <v>21</v>
      </c>
    </row>
    <row r="200" spans="1:22" x14ac:dyDescent="0.15">
      <c r="A200" s="1" t="s">
        <v>1</v>
      </c>
      <c r="B200" s="1" t="s">
        <v>4</v>
      </c>
      <c r="L200" s="1" t="s">
        <v>12</v>
      </c>
    </row>
    <row r="201" spans="1:22" x14ac:dyDescent="0.15">
      <c r="A201" s="1">
        <v>-720</v>
      </c>
      <c r="B201" s="1">
        <f>PI()*(A201)/180</f>
        <v>-12.566370614359172</v>
      </c>
      <c r="C201" s="1">
        <f>C3</f>
        <v>1.1000000000000001</v>
      </c>
      <c r="D201" s="1">
        <f>D3*PI()/180</f>
        <v>0.73303828583761843</v>
      </c>
      <c r="E201" s="1">
        <f>C201*SIN(B201+D201)</f>
        <v>0.73604366699474499</v>
      </c>
      <c r="F201" s="1">
        <f>F3</f>
        <v>1.4</v>
      </c>
      <c r="G201" s="1">
        <f>D201-G3*PI()/180</f>
        <v>-0.57595865315812877</v>
      </c>
      <c r="H201" s="1">
        <f>F201*SIN(B201+G201)</f>
        <v>-0.76249464902103692</v>
      </c>
      <c r="I201" s="1">
        <f>E201*H201</f>
        <v>-0.56122935752931502</v>
      </c>
      <c r="J201" s="1">
        <f>D201-G201</f>
        <v>1.3089969389957472</v>
      </c>
      <c r="K201" s="1">
        <f>COS(J201)*F201*SIN(B201+D201)</f>
        <v>0.24245724242133881</v>
      </c>
      <c r="L201" s="1">
        <f>H201-K201</f>
        <v>-1.0049518914423756</v>
      </c>
      <c r="M201" s="1">
        <f>K201*E201</f>
        <v>0.17845911780123608</v>
      </c>
      <c r="N201" s="1">
        <f>L201*E201</f>
        <v>-0.73968847533055104</v>
      </c>
      <c r="O201" s="1">
        <f>M201+N201</f>
        <v>-0.56122935752931502</v>
      </c>
      <c r="P201" s="15">
        <v>11</v>
      </c>
      <c r="Q201" s="16">
        <v>15</v>
      </c>
    </row>
    <row r="202" spans="1:22" x14ac:dyDescent="0.15">
      <c r="A202" s="1">
        <v>-710</v>
      </c>
      <c r="B202" s="1">
        <f t="shared" ref="B202:B265" si="0">PI()*(A202)/180</f>
        <v>-12.39183768915974</v>
      </c>
      <c r="C202" s="1">
        <f>C201</f>
        <v>1.1000000000000001</v>
      </c>
      <c r="D202" s="1">
        <f>D201</f>
        <v>0.73303828583761843</v>
      </c>
      <c r="E202" s="1">
        <f t="shared" ref="E202:E265" si="1">C202*SIN(B202+D202)</f>
        <v>0.86681182896739473</v>
      </c>
      <c r="F202" s="1">
        <f>F201</f>
        <v>1.4</v>
      </c>
      <c r="G202" s="1">
        <f>G201</f>
        <v>-0.57595865315812877</v>
      </c>
      <c r="H202" s="1">
        <f t="shared" ref="H202:H265" si="2">F202*SIN(B202+G202)</f>
        <v>-0.54702357988498251</v>
      </c>
      <c r="I202" s="1">
        <f t="shared" ref="I202:I265" si="3">E202*H202</f>
        <v>-0.47416650976839347</v>
      </c>
      <c r="J202" s="1">
        <f t="shared" ref="J202:J265" si="4">D202-G202</f>
        <v>1.3089969389957472</v>
      </c>
      <c r="K202" s="1">
        <f t="shared" ref="K202:K265" si="5">COS(J202)*F202*SIN(B202+D202)</f>
        <v>0.28553306709061355</v>
      </c>
      <c r="L202" s="1">
        <f t="shared" ref="L202:L265" si="6">H202-K202</f>
        <v>-0.83255664697559606</v>
      </c>
      <c r="M202" s="1">
        <f t="shared" ref="M202:M265" si="7">K202*E202</f>
        <v>0.24750344011548456</v>
      </c>
      <c r="N202" s="1">
        <f t="shared" ref="N202:N265" si="8">L202*E202</f>
        <v>-0.721669949883878</v>
      </c>
      <c r="O202" s="1">
        <f t="shared" ref="O202:O265" si="9">M202+N202</f>
        <v>-0.47416650976839347</v>
      </c>
      <c r="P202" s="15">
        <v>14</v>
      </c>
      <c r="Q202" s="15"/>
    </row>
    <row r="203" spans="1:22" x14ac:dyDescent="0.15">
      <c r="A203" s="1">
        <v>-700</v>
      </c>
      <c r="B203" s="1">
        <f t="shared" si="0"/>
        <v>-12.217304763960305</v>
      </c>
      <c r="C203" s="1">
        <f t="shared" ref="C203:C266" si="10">C202</f>
        <v>1.1000000000000001</v>
      </c>
      <c r="D203" s="1">
        <f t="shared" ref="D203:D266" si="11">D202</f>
        <v>0.73303828583761843</v>
      </c>
      <c r="E203" s="1">
        <f t="shared" si="1"/>
        <v>0.97124235214482102</v>
      </c>
      <c r="F203" s="1">
        <f t="shared" ref="F203:F266" si="12">F202</f>
        <v>1.4</v>
      </c>
      <c r="G203" s="1">
        <f t="shared" ref="G203:G266" si="13">G202</f>
        <v>-0.57595865315812877</v>
      </c>
      <c r="H203" s="1">
        <f t="shared" si="2"/>
        <v>-0.31493147608140798</v>
      </c>
      <c r="I203" s="1">
        <f t="shared" si="3"/>
        <v>-0.30587478759374714</v>
      </c>
      <c r="J203" s="1">
        <f t="shared" si="4"/>
        <v>1.3089969389957472</v>
      </c>
      <c r="K203" s="1">
        <f t="shared" si="5"/>
        <v>0.31993311400304386</v>
      </c>
      <c r="L203" s="1">
        <f t="shared" si="6"/>
        <v>-0.63486459008445184</v>
      </c>
      <c r="M203" s="1">
        <f t="shared" si="7"/>
        <v>0.31073259017333349</v>
      </c>
      <c r="N203" s="1">
        <f t="shared" si="8"/>
        <v>-0.61660737776708063</v>
      </c>
      <c r="O203" s="1">
        <f t="shared" si="9"/>
        <v>-0.30587478759374714</v>
      </c>
    </row>
    <row r="204" spans="1:22" x14ac:dyDescent="0.15">
      <c r="A204" s="1">
        <v>-690</v>
      </c>
      <c r="B204" s="1">
        <f t="shared" si="0"/>
        <v>-12.042771838760874</v>
      </c>
      <c r="C204" s="1">
        <f t="shared" si="10"/>
        <v>1.1000000000000001</v>
      </c>
      <c r="D204" s="1">
        <f t="shared" si="11"/>
        <v>0.73303828583761843</v>
      </c>
      <c r="E204" s="1">
        <f t="shared" si="1"/>
        <v>1.0461621679246693</v>
      </c>
      <c r="F204" s="1">
        <f t="shared" si="12"/>
        <v>1.4</v>
      </c>
      <c r="G204" s="1">
        <f t="shared" si="13"/>
        <v>-0.57595865315812877</v>
      </c>
      <c r="H204" s="1">
        <f t="shared" si="2"/>
        <v>-7.3270338740121094E-2</v>
      </c>
      <c r="I204" s="1">
        <f t="shared" si="3"/>
        <v>-7.6652656420939963E-2</v>
      </c>
      <c r="J204" s="1">
        <f t="shared" si="4"/>
        <v>1.3089969389957472</v>
      </c>
      <c r="K204" s="1">
        <f t="shared" si="5"/>
        <v>0.34461215514045829</v>
      </c>
      <c r="L204" s="1">
        <f t="shared" si="6"/>
        <v>-0.41788249388057941</v>
      </c>
      <c r="M204" s="1">
        <f t="shared" si="7"/>
        <v>0.36052019931493434</v>
      </c>
      <c r="N204" s="1">
        <f t="shared" si="8"/>
        <v>-0.43717285573587433</v>
      </c>
      <c r="O204" s="1">
        <f t="shared" si="9"/>
        <v>-7.6652656420939991E-2</v>
      </c>
    </row>
    <row r="205" spans="1:22" x14ac:dyDescent="0.15">
      <c r="A205" s="1">
        <v>-680</v>
      </c>
      <c r="B205" s="1">
        <f t="shared" si="0"/>
        <v>-11.868238913561441</v>
      </c>
      <c r="C205" s="1">
        <f t="shared" si="10"/>
        <v>1.1000000000000001</v>
      </c>
      <c r="D205" s="1">
        <f t="shared" si="11"/>
        <v>0.73303828583761843</v>
      </c>
      <c r="E205" s="1">
        <f t="shared" si="1"/>
        <v>1.0892948756157275</v>
      </c>
      <c r="F205" s="1">
        <f t="shared" si="12"/>
        <v>1.4</v>
      </c>
      <c r="G205" s="1">
        <f t="shared" si="13"/>
        <v>-0.57595865315812877</v>
      </c>
      <c r="H205" s="1">
        <f t="shared" si="2"/>
        <v>0.17061708076720647</v>
      </c>
      <c r="I205" s="1">
        <f t="shared" si="3"/>
        <v>0.18585231177223269</v>
      </c>
      <c r="J205" s="1">
        <f t="shared" si="4"/>
        <v>1.3089969389957472</v>
      </c>
      <c r="K205" s="1">
        <f t="shared" si="5"/>
        <v>0.35882033032609484</v>
      </c>
      <c r="L205" s="1">
        <f t="shared" si="6"/>
        <v>-0.18820324955888837</v>
      </c>
      <c r="M205" s="1">
        <f t="shared" si="7"/>
        <v>0.39086114709095771</v>
      </c>
      <c r="N205" s="1">
        <f t="shared" si="8"/>
        <v>-0.20500883531872502</v>
      </c>
      <c r="O205" s="1">
        <f t="shared" si="9"/>
        <v>0.18585231177223269</v>
      </c>
    </row>
    <row r="206" spans="1:22" x14ac:dyDescent="0.15">
      <c r="A206" s="1">
        <v>-670</v>
      </c>
      <c r="B206" s="1">
        <f t="shared" si="0"/>
        <v>-11.693705988362007</v>
      </c>
      <c r="C206" s="1">
        <f t="shared" si="10"/>
        <v>1.1000000000000001</v>
      </c>
      <c r="D206" s="1">
        <f t="shared" si="11"/>
        <v>0.73303828583761843</v>
      </c>
      <c r="E206" s="1">
        <f t="shared" si="1"/>
        <v>1.0993299097210052</v>
      </c>
      <c r="F206" s="1">
        <f t="shared" si="12"/>
        <v>1.4</v>
      </c>
      <c r="G206" s="1">
        <f t="shared" si="13"/>
        <v>-0.57595865315812877</v>
      </c>
      <c r="H206" s="1">
        <f t="shared" si="2"/>
        <v>0.40932038661183345</v>
      </c>
      <c r="I206" s="1">
        <f t="shared" si="3"/>
        <v>0.44997814366095379</v>
      </c>
      <c r="J206" s="1">
        <f t="shared" si="4"/>
        <v>1.3089969389957472</v>
      </c>
      <c r="K206" s="1">
        <f t="shared" si="5"/>
        <v>0.36212593134662113</v>
      </c>
      <c r="L206" s="1">
        <f t="shared" si="6"/>
        <v>4.7194455265212321E-2</v>
      </c>
      <c r="M206" s="1">
        <f t="shared" si="7"/>
        <v>0.39809586741491593</v>
      </c>
      <c r="N206" s="1">
        <f t="shared" si="8"/>
        <v>5.1882276246037876E-2</v>
      </c>
      <c r="O206" s="1">
        <f t="shared" si="9"/>
        <v>0.44997814366095379</v>
      </c>
    </row>
    <row r="207" spans="1:22" x14ac:dyDescent="0.15">
      <c r="A207" s="1">
        <v>-660</v>
      </c>
      <c r="B207" s="1">
        <f t="shared" si="0"/>
        <v>-11.519173063162574</v>
      </c>
      <c r="C207" s="1">
        <f t="shared" si="10"/>
        <v>1.1000000000000001</v>
      </c>
      <c r="D207" s="1">
        <f t="shared" si="11"/>
        <v>0.73303828583761843</v>
      </c>
      <c r="E207" s="1">
        <f t="shared" si="1"/>
        <v>1.075962360807186</v>
      </c>
      <c r="F207" s="1">
        <f t="shared" si="12"/>
        <v>1.4</v>
      </c>
      <c r="G207" s="1">
        <f t="shared" si="13"/>
        <v>-0.57595865315812877</v>
      </c>
      <c r="H207" s="1">
        <f t="shared" si="2"/>
        <v>0.63558669963536718</v>
      </c>
      <c r="I207" s="1">
        <f t="shared" si="3"/>
        <v>0.68386736583731744</v>
      </c>
      <c r="J207" s="1">
        <f t="shared" si="4"/>
        <v>1.3089969389957472</v>
      </c>
      <c r="K207" s="1">
        <f t="shared" si="5"/>
        <v>0.35442851918774332</v>
      </c>
      <c r="L207" s="1">
        <f t="shared" si="6"/>
        <v>0.28115818044762386</v>
      </c>
      <c r="M207" s="1">
        <f t="shared" si="7"/>
        <v>0.38135174624263934</v>
      </c>
      <c r="N207" s="1">
        <f t="shared" si="8"/>
        <v>0.30251561959467815</v>
      </c>
      <c r="O207" s="1">
        <f t="shared" si="9"/>
        <v>0.68386736583731755</v>
      </c>
    </row>
    <row r="208" spans="1:22" x14ac:dyDescent="0.15">
      <c r="A208" s="1">
        <v>-650</v>
      </c>
      <c r="B208" s="1">
        <f t="shared" si="0"/>
        <v>-11.344640137963141</v>
      </c>
      <c r="C208" s="1">
        <f t="shared" si="10"/>
        <v>1.1000000000000001</v>
      </c>
      <c r="D208" s="1">
        <f t="shared" si="11"/>
        <v>0.73303828583761843</v>
      </c>
      <c r="E208" s="1">
        <f t="shared" si="1"/>
        <v>1.0199022400234656</v>
      </c>
      <c r="F208" s="1">
        <f t="shared" si="12"/>
        <v>1.4</v>
      </c>
      <c r="G208" s="1">
        <f t="shared" si="13"/>
        <v>-0.57595865315812877</v>
      </c>
      <c r="H208" s="1">
        <f t="shared" si="2"/>
        <v>0.84254103241286882</v>
      </c>
      <c r="I208" s="1">
        <f t="shared" si="3"/>
        <v>0.85930948626956827</v>
      </c>
      <c r="J208" s="1">
        <f t="shared" si="4"/>
        <v>1.3089969389957472</v>
      </c>
      <c r="K208" s="1">
        <f t="shared" si="5"/>
        <v>0.33596197582283033</v>
      </c>
      <c r="L208" s="1">
        <f t="shared" si="6"/>
        <v>0.50657905659003855</v>
      </c>
      <c r="M208" s="1">
        <f t="shared" si="7"/>
        <v>0.34264837170441403</v>
      </c>
      <c r="N208" s="1">
        <f t="shared" si="8"/>
        <v>0.51666111456515429</v>
      </c>
      <c r="O208" s="1">
        <f t="shared" si="9"/>
        <v>0.85930948626956827</v>
      </c>
    </row>
    <row r="209" spans="1:15" x14ac:dyDescent="0.15">
      <c r="A209" s="1">
        <v>-640</v>
      </c>
      <c r="B209" s="1">
        <f t="shared" si="0"/>
        <v>-11.170107212763709</v>
      </c>
      <c r="C209" s="1">
        <f t="shared" si="10"/>
        <v>1.1000000000000001</v>
      </c>
      <c r="D209" s="1">
        <f t="shared" si="11"/>
        <v>0.73303828583761843</v>
      </c>
      <c r="E209" s="1">
        <f t="shared" si="1"/>
        <v>0.93285290577206792</v>
      </c>
      <c r="F209" s="1">
        <f t="shared" si="12"/>
        <v>1.4</v>
      </c>
      <c r="G209" s="1">
        <f t="shared" si="13"/>
        <v>-0.57595865315812877</v>
      </c>
      <c r="H209" s="1">
        <f t="shared" si="2"/>
        <v>1.0238951822668396</v>
      </c>
      <c r="I209" s="1">
        <f t="shared" si="3"/>
        <v>0.9551435959836424</v>
      </c>
      <c r="J209" s="1">
        <f t="shared" si="4"/>
        <v>1.3089969389957472</v>
      </c>
      <c r="K209" s="1">
        <f t="shared" si="5"/>
        <v>0.30728739782750336</v>
      </c>
      <c r="L209" s="1">
        <f t="shared" si="6"/>
        <v>0.71660778443933626</v>
      </c>
      <c r="M209" s="1">
        <f t="shared" si="7"/>
        <v>0.28665394197052396</v>
      </c>
      <c r="N209" s="1">
        <f t="shared" si="8"/>
        <v>0.66848965401311855</v>
      </c>
      <c r="O209" s="1">
        <f t="shared" si="9"/>
        <v>0.95514359598364251</v>
      </c>
    </row>
    <row r="210" spans="1:15" x14ac:dyDescent="0.15">
      <c r="A210" s="1">
        <v>-630</v>
      </c>
      <c r="B210" s="1">
        <f t="shared" si="0"/>
        <v>-10.995574287564276</v>
      </c>
      <c r="C210" s="1">
        <f t="shared" si="10"/>
        <v>1.1000000000000001</v>
      </c>
      <c r="D210" s="1">
        <f t="shared" si="11"/>
        <v>0.73303828583761843</v>
      </c>
      <c r="E210" s="1">
        <f t="shared" si="1"/>
        <v>0.817459308025133</v>
      </c>
      <c r="F210" s="1">
        <f t="shared" si="12"/>
        <v>1.4</v>
      </c>
      <c r="G210" s="1">
        <f t="shared" si="13"/>
        <v>-0.57595865315812877</v>
      </c>
      <c r="H210" s="1">
        <f t="shared" si="2"/>
        <v>1.174138795123594</v>
      </c>
      <c r="I210" s="1">
        <f t="shared" si="3"/>
        <v>0.95981068698719652</v>
      </c>
      <c r="J210" s="1">
        <f t="shared" si="4"/>
        <v>1.3089969389957472</v>
      </c>
      <c r="K210" s="1">
        <f t="shared" si="5"/>
        <v>0.26927604774411379</v>
      </c>
      <c r="L210" s="1">
        <f t="shared" si="6"/>
        <v>0.90486274737948014</v>
      </c>
      <c r="M210" s="1">
        <f t="shared" si="7"/>
        <v>0.22012221165664594</v>
      </c>
      <c r="N210" s="1">
        <f t="shared" si="8"/>
        <v>0.7396884753305506</v>
      </c>
      <c r="O210" s="1">
        <f t="shared" si="9"/>
        <v>0.95981068698719652</v>
      </c>
    </row>
    <row r="211" spans="1:15" x14ac:dyDescent="0.15">
      <c r="A211" s="1">
        <v>-620</v>
      </c>
      <c r="B211" s="1">
        <f t="shared" si="0"/>
        <v>-10.821041362364843</v>
      </c>
      <c r="C211" s="1">
        <f t="shared" si="10"/>
        <v>1.1000000000000001</v>
      </c>
      <c r="D211" s="1">
        <f t="shared" si="11"/>
        <v>0.73303828583761843</v>
      </c>
      <c r="E211" s="1">
        <f t="shared" si="1"/>
        <v>0.67722762285822347</v>
      </c>
      <c r="F211" s="1">
        <f t="shared" si="12"/>
        <v>1.4</v>
      </c>
      <c r="G211" s="1">
        <f t="shared" si="13"/>
        <v>-0.57595865315812877</v>
      </c>
      <c r="H211" s="1">
        <f t="shared" si="2"/>
        <v>1.2887067948334165</v>
      </c>
      <c r="I211" s="1">
        <f t="shared" si="3"/>
        <v>0.87274783922627497</v>
      </c>
      <c r="J211" s="1">
        <f t="shared" si="4"/>
        <v>1.3089969389957472</v>
      </c>
      <c r="K211" s="1">
        <f t="shared" si="5"/>
        <v>0.22308288121027417</v>
      </c>
      <c r="L211" s="1">
        <f t="shared" si="6"/>
        <v>1.0656239136231425</v>
      </c>
      <c r="M211" s="1">
        <f t="shared" si="7"/>
        <v>0.15107788934239741</v>
      </c>
      <c r="N211" s="1">
        <f t="shared" si="8"/>
        <v>0.72166994988387767</v>
      </c>
      <c r="O211" s="1">
        <f t="shared" si="9"/>
        <v>0.87274783922627508</v>
      </c>
    </row>
    <row r="212" spans="1:15" x14ac:dyDescent="0.15">
      <c r="A212" s="1">
        <v>-610</v>
      </c>
      <c r="B212" s="1">
        <f t="shared" si="0"/>
        <v>-10.64650843716541</v>
      </c>
      <c r="C212" s="1">
        <f t="shared" si="10"/>
        <v>1.1000000000000001</v>
      </c>
      <c r="D212" s="1">
        <f t="shared" si="11"/>
        <v>0.73303828583761843</v>
      </c>
      <c r="E212" s="1">
        <f t="shared" si="1"/>
        <v>0.51641871906447934</v>
      </c>
      <c r="F212" s="1">
        <f t="shared" si="12"/>
        <v>1.4</v>
      </c>
      <c r="G212" s="1">
        <f t="shared" si="13"/>
        <v>-0.57595865315812877</v>
      </c>
      <c r="H212" s="1">
        <f t="shared" si="2"/>
        <v>1.3641180906993293</v>
      </c>
      <c r="I212" s="1">
        <f t="shared" si="3"/>
        <v>0.70445611705163091</v>
      </c>
      <c r="J212" s="1">
        <f t="shared" si="4"/>
        <v>1.3089969389957472</v>
      </c>
      <c r="K212" s="1">
        <f t="shared" si="5"/>
        <v>0.17011145421624513</v>
      </c>
      <c r="L212" s="1">
        <f t="shared" si="6"/>
        <v>1.1940066364830841</v>
      </c>
      <c r="M212" s="1">
        <f t="shared" si="7"/>
        <v>8.7848739284549129E-2</v>
      </c>
      <c r="N212" s="1">
        <f t="shared" si="8"/>
        <v>0.61660737776708174</v>
      </c>
      <c r="O212" s="1">
        <f t="shared" si="9"/>
        <v>0.70445611705163091</v>
      </c>
    </row>
    <row r="213" spans="1:15" x14ac:dyDescent="0.15">
      <c r="A213" s="1">
        <v>-600</v>
      </c>
      <c r="B213" s="1">
        <f t="shared" si="0"/>
        <v>-10.471975511965978</v>
      </c>
      <c r="C213" s="1">
        <f t="shared" si="10"/>
        <v>1.1000000000000001</v>
      </c>
      <c r="D213" s="1">
        <f t="shared" si="11"/>
        <v>0.73303828583761843</v>
      </c>
      <c r="E213" s="1">
        <f t="shared" si="1"/>
        <v>0.33991869381244177</v>
      </c>
      <c r="F213" s="1">
        <f t="shared" si="12"/>
        <v>1.4</v>
      </c>
      <c r="G213" s="1">
        <f t="shared" si="13"/>
        <v>-0.57595865315812877</v>
      </c>
      <c r="H213" s="1">
        <f t="shared" si="2"/>
        <v>1.3980813486564032</v>
      </c>
      <c r="I213" s="1">
        <f t="shared" si="3"/>
        <v>0.4752339858788216</v>
      </c>
      <c r="J213" s="1">
        <f t="shared" si="4"/>
        <v>1.3089969389957472</v>
      </c>
      <c r="K213" s="1">
        <f t="shared" si="5"/>
        <v>0.11197127676640475</v>
      </c>
      <c r="L213" s="1">
        <f t="shared" si="6"/>
        <v>1.2861100718899985</v>
      </c>
      <c r="M213" s="1">
        <f t="shared" si="7"/>
        <v>3.8061130142947715E-2</v>
      </c>
      <c r="N213" s="1">
        <f t="shared" si="8"/>
        <v>0.43717285573587389</v>
      </c>
      <c r="O213" s="1">
        <f t="shared" si="9"/>
        <v>0.4752339858788216</v>
      </c>
    </row>
    <row r="214" spans="1:15" x14ac:dyDescent="0.15">
      <c r="A214" s="1">
        <v>-590</v>
      </c>
      <c r="B214" s="1">
        <f t="shared" si="0"/>
        <v>-10.297442586766545</v>
      </c>
      <c r="C214" s="1">
        <f t="shared" si="10"/>
        <v>1.1000000000000001</v>
      </c>
      <c r="D214" s="1">
        <f t="shared" si="11"/>
        <v>0.73303828583761843</v>
      </c>
      <c r="E214" s="1">
        <f t="shared" si="1"/>
        <v>0.15309041105607182</v>
      </c>
      <c r="F214" s="1">
        <f t="shared" si="12"/>
        <v>1.4</v>
      </c>
      <c r="G214" s="1">
        <f t="shared" si="13"/>
        <v>-0.57595865315812877</v>
      </c>
      <c r="H214" s="1">
        <f t="shared" si="2"/>
        <v>1.3895646122978509</v>
      </c>
      <c r="I214" s="1">
        <f t="shared" si="3"/>
        <v>0.21272901768564906</v>
      </c>
      <c r="J214" s="1">
        <f t="shared" si="4"/>
        <v>1.3089969389957472</v>
      </c>
      <c r="K214" s="1">
        <f t="shared" si="5"/>
        <v>5.0428908732217129E-2</v>
      </c>
      <c r="L214" s="1">
        <f t="shared" si="6"/>
        <v>1.3391357035656337</v>
      </c>
      <c r="M214" s="1">
        <f t="shared" si="7"/>
        <v>7.7201823669242504E-3</v>
      </c>
      <c r="N214" s="1">
        <f t="shared" si="8"/>
        <v>0.20500883531872482</v>
      </c>
      <c r="O214" s="1">
        <f t="shared" si="9"/>
        <v>0.21272901768564909</v>
      </c>
    </row>
    <row r="215" spans="1:15" x14ac:dyDescent="0.15">
      <c r="A215" s="1">
        <v>-580</v>
      </c>
      <c r="B215" s="1">
        <f t="shared" si="0"/>
        <v>-10.12290966156711</v>
      </c>
      <c r="C215" s="1">
        <f t="shared" si="10"/>
        <v>1.1000000000000001</v>
      </c>
      <c r="D215" s="1">
        <f t="shared" si="11"/>
        <v>0.73303828583761843</v>
      </c>
      <c r="E215" s="1">
        <f t="shared" si="1"/>
        <v>-3.8389446372752996E-2</v>
      </c>
      <c r="F215" s="1">
        <f t="shared" si="12"/>
        <v>1.4</v>
      </c>
      <c r="G215" s="1">
        <f t="shared" si="13"/>
        <v>-0.57595865315812877</v>
      </c>
      <c r="H215" s="1">
        <f t="shared" si="2"/>
        <v>1.3388266583482489</v>
      </c>
      <c r="I215" s="1">
        <f t="shared" si="3"/>
        <v>-5.1396814203072197E-2</v>
      </c>
      <c r="J215" s="1">
        <f t="shared" si="4"/>
        <v>1.3089969389957472</v>
      </c>
      <c r="K215" s="1">
        <f t="shared" si="5"/>
        <v>-1.2645716175540455E-2</v>
      </c>
      <c r="L215" s="1">
        <f t="shared" si="6"/>
        <v>1.3514723745237893</v>
      </c>
      <c r="M215" s="1">
        <f t="shared" si="7"/>
        <v>4.854620429659654E-4</v>
      </c>
      <c r="N215" s="1">
        <f t="shared" si="8"/>
        <v>-5.188227624603816E-2</v>
      </c>
      <c r="O215" s="1">
        <f t="shared" si="9"/>
        <v>-5.1396814203072197E-2</v>
      </c>
    </row>
    <row r="216" spans="1:15" x14ac:dyDescent="0.15">
      <c r="A216" s="1">
        <v>-570</v>
      </c>
      <c r="B216" s="1">
        <f t="shared" si="0"/>
        <v>-9.9483767363676794</v>
      </c>
      <c r="C216" s="1">
        <f t="shared" si="10"/>
        <v>1.1000000000000001</v>
      </c>
      <c r="D216" s="1">
        <f t="shared" si="11"/>
        <v>0.73303828583761843</v>
      </c>
      <c r="E216" s="1">
        <f t="shared" si="1"/>
        <v>-0.22870285989953504</v>
      </c>
      <c r="F216" s="1">
        <f t="shared" si="12"/>
        <v>1.4</v>
      </c>
      <c r="G216" s="1">
        <f t="shared" si="13"/>
        <v>-0.57595865315812877</v>
      </c>
      <c r="H216" s="1">
        <f t="shared" si="2"/>
        <v>1.2474091338637152</v>
      </c>
      <c r="I216" s="1">
        <f t="shared" si="3"/>
        <v>-0.28528603637943362</v>
      </c>
      <c r="J216" s="1">
        <f t="shared" si="4"/>
        <v>1.3089969389957472</v>
      </c>
      <c r="K216" s="1">
        <f t="shared" si="5"/>
        <v>-7.5336107396344124E-2</v>
      </c>
      <c r="L216" s="1">
        <f t="shared" si="6"/>
        <v>1.3227452412600593</v>
      </c>
      <c r="M216" s="1">
        <f t="shared" si="7"/>
        <v>1.7229583215242414E-2</v>
      </c>
      <c r="N216" s="1">
        <f t="shared" si="8"/>
        <v>-0.30251561959467604</v>
      </c>
      <c r="O216" s="1">
        <f t="shared" si="9"/>
        <v>-0.28528603637943362</v>
      </c>
    </row>
    <row r="217" spans="1:15" x14ac:dyDescent="0.15">
      <c r="A217" s="1">
        <v>-560</v>
      </c>
      <c r="B217" s="1">
        <f t="shared" si="0"/>
        <v>-9.7738438111682449</v>
      </c>
      <c r="C217" s="1">
        <f t="shared" si="10"/>
        <v>1.1000000000000001</v>
      </c>
      <c r="D217" s="1">
        <f t="shared" si="11"/>
        <v>0.73303828583761843</v>
      </c>
      <c r="E217" s="1">
        <f t="shared" si="1"/>
        <v>-0.41206725275750467</v>
      </c>
      <c r="F217" s="1">
        <f t="shared" si="12"/>
        <v>1.4</v>
      </c>
      <c r="G217" s="1">
        <f t="shared" si="13"/>
        <v>-0.57595865315812877</v>
      </c>
      <c r="H217" s="1">
        <f t="shared" si="2"/>
        <v>1.1180897140662089</v>
      </c>
      <c r="I217" s="1">
        <f t="shared" si="3"/>
        <v>-0.46072815681168666</v>
      </c>
      <c r="J217" s="1">
        <f t="shared" si="4"/>
        <v>1.3089969389957472</v>
      </c>
      <c r="K217" s="1">
        <f t="shared" si="5"/>
        <v>-0.13573744911582086</v>
      </c>
      <c r="L217" s="1">
        <f t="shared" si="6"/>
        <v>1.2538271631820299</v>
      </c>
      <c r="M217" s="1">
        <f t="shared" si="7"/>
        <v>5.5932957753467884E-2</v>
      </c>
      <c r="N217" s="1">
        <f t="shared" si="8"/>
        <v>-0.51666111456515462</v>
      </c>
      <c r="O217" s="1">
        <f t="shared" si="9"/>
        <v>-0.46072815681168672</v>
      </c>
    </row>
    <row r="218" spans="1:15" x14ac:dyDescent="0.15">
      <c r="A218" s="1">
        <v>-550</v>
      </c>
      <c r="B218" s="1">
        <f t="shared" si="0"/>
        <v>-9.5993108859688121</v>
      </c>
      <c r="C218" s="1">
        <f t="shared" si="10"/>
        <v>1.1000000000000001</v>
      </c>
      <c r="D218" s="1">
        <f t="shared" si="11"/>
        <v>0.73303828583761843</v>
      </c>
      <c r="E218" s="1">
        <f t="shared" si="1"/>
        <v>-0.58291119065652652</v>
      </c>
      <c r="F218" s="1">
        <f t="shared" si="12"/>
        <v>1.4</v>
      </c>
      <c r="G218" s="1">
        <f t="shared" si="13"/>
        <v>-0.57595865315812877</v>
      </c>
      <c r="H218" s="1">
        <f t="shared" si="2"/>
        <v>0.95479770408749687</v>
      </c>
      <c r="I218" s="1">
        <f t="shared" si="3"/>
        <v>-0.55656226652576068</v>
      </c>
      <c r="J218" s="1">
        <f t="shared" si="4"/>
        <v>1.3089969389957472</v>
      </c>
      <c r="K218" s="1">
        <f t="shared" si="5"/>
        <v>-0.1920144771303762</v>
      </c>
      <c r="L218" s="1">
        <f t="shared" si="6"/>
        <v>1.1468121812178731</v>
      </c>
      <c r="M218" s="1">
        <f t="shared" si="7"/>
        <v>0.11192738748735798</v>
      </c>
      <c r="N218" s="1">
        <f t="shared" si="8"/>
        <v>-0.66848965401311866</v>
      </c>
      <c r="O218" s="1">
        <f t="shared" si="9"/>
        <v>-0.55656226652576068</v>
      </c>
    </row>
    <row r="219" spans="1:15" x14ac:dyDescent="0.15">
      <c r="A219" s="1">
        <v>-540</v>
      </c>
      <c r="B219" s="1">
        <f t="shared" si="0"/>
        <v>-9.4247779607693793</v>
      </c>
      <c r="C219" s="1">
        <f t="shared" si="10"/>
        <v>1.1000000000000001</v>
      </c>
      <c r="D219" s="1">
        <f t="shared" si="11"/>
        <v>0.73303828583761843</v>
      </c>
      <c r="E219" s="1">
        <f t="shared" si="1"/>
        <v>-0.73604366699474488</v>
      </c>
      <c r="F219" s="1">
        <f t="shared" si="12"/>
        <v>1.4</v>
      </c>
      <c r="G219" s="1">
        <f t="shared" si="13"/>
        <v>-0.57595865315812877</v>
      </c>
      <c r="H219" s="1">
        <f t="shared" si="2"/>
        <v>0.76249464902103714</v>
      </c>
      <c r="I219" s="1">
        <f t="shared" si="3"/>
        <v>-0.56122935752931513</v>
      </c>
      <c r="J219" s="1">
        <f t="shared" si="4"/>
        <v>1.3089969389957472</v>
      </c>
      <c r="K219" s="1">
        <f t="shared" si="5"/>
        <v>-0.24245724242133879</v>
      </c>
      <c r="L219" s="1">
        <f t="shared" si="6"/>
        <v>1.0049518914423758</v>
      </c>
      <c r="M219" s="1">
        <f t="shared" si="7"/>
        <v>0.17845911780123602</v>
      </c>
      <c r="N219" s="1">
        <f t="shared" si="8"/>
        <v>-0.73968847533055104</v>
      </c>
      <c r="O219" s="1">
        <f t="shared" si="9"/>
        <v>-0.56122935752931502</v>
      </c>
    </row>
    <row r="220" spans="1:15" x14ac:dyDescent="0.15">
      <c r="A220" s="1">
        <v>-530</v>
      </c>
      <c r="B220" s="1">
        <f t="shared" si="0"/>
        <v>-9.2502450355699466</v>
      </c>
      <c r="C220" s="1">
        <f t="shared" si="10"/>
        <v>1.1000000000000001</v>
      </c>
      <c r="D220" s="1">
        <f t="shared" si="11"/>
        <v>0.73303828583761843</v>
      </c>
      <c r="E220" s="1">
        <f t="shared" si="1"/>
        <v>-0.86681182896739473</v>
      </c>
      <c r="F220" s="1">
        <f t="shared" si="12"/>
        <v>1.4</v>
      </c>
      <c r="G220" s="1">
        <f t="shared" si="13"/>
        <v>-0.57595865315812877</v>
      </c>
      <c r="H220" s="1">
        <f t="shared" si="2"/>
        <v>0.54702357988498262</v>
      </c>
      <c r="I220" s="1">
        <f t="shared" si="3"/>
        <v>-0.47416650976839353</v>
      </c>
      <c r="J220" s="1">
        <f t="shared" si="4"/>
        <v>1.3089969389957472</v>
      </c>
      <c r="K220" s="1">
        <f t="shared" si="5"/>
        <v>-0.28553306709061355</v>
      </c>
      <c r="L220" s="1">
        <f t="shared" si="6"/>
        <v>0.83255664697559617</v>
      </c>
      <c r="M220" s="1">
        <f t="shared" si="7"/>
        <v>0.24750344011548456</v>
      </c>
      <c r="N220" s="1">
        <f t="shared" si="8"/>
        <v>-0.72166994988387811</v>
      </c>
      <c r="O220" s="1">
        <f t="shared" si="9"/>
        <v>-0.47416650976839358</v>
      </c>
    </row>
    <row r="221" spans="1:15" x14ac:dyDescent="0.15">
      <c r="A221" s="1">
        <v>-520</v>
      </c>
      <c r="B221" s="1">
        <f t="shared" si="0"/>
        <v>-9.0757121103705138</v>
      </c>
      <c r="C221" s="1">
        <f t="shared" si="10"/>
        <v>1.1000000000000001</v>
      </c>
      <c r="D221" s="1">
        <f t="shared" si="11"/>
        <v>0.73303828583761843</v>
      </c>
      <c r="E221" s="1">
        <f t="shared" si="1"/>
        <v>-0.97124235214482002</v>
      </c>
      <c r="F221" s="1">
        <f t="shared" si="12"/>
        <v>1.4</v>
      </c>
      <c r="G221" s="1">
        <f t="shared" si="13"/>
        <v>-0.57595865315812877</v>
      </c>
      <c r="H221" s="1">
        <f t="shared" si="2"/>
        <v>0.31493147608141059</v>
      </c>
      <c r="I221" s="1">
        <f t="shared" si="3"/>
        <v>-0.30587478759374936</v>
      </c>
      <c r="J221" s="1">
        <f t="shared" si="4"/>
        <v>1.3089969389957472</v>
      </c>
      <c r="K221" s="1">
        <f t="shared" si="5"/>
        <v>-0.31993311400304353</v>
      </c>
      <c r="L221" s="1">
        <f t="shared" si="6"/>
        <v>0.63486459008445406</v>
      </c>
      <c r="M221" s="1">
        <f t="shared" si="7"/>
        <v>0.31073259017333288</v>
      </c>
      <c r="N221" s="1">
        <f t="shared" si="8"/>
        <v>-0.61660737776708219</v>
      </c>
      <c r="O221" s="1">
        <f t="shared" si="9"/>
        <v>-0.30587478759374931</v>
      </c>
    </row>
    <row r="222" spans="1:15" x14ac:dyDescent="0.15">
      <c r="A222" s="1">
        <v>-510</v>
      </c>
      <c r="B222" s="1">
        <f t="shared" si="0"/>
        <v>-8.9011791851710811</v>
      </c>
      <c r="C222" s="1">
        <f t="shared" si="10"/>
        <v>1.1000000000000001</v>
      </c>
      <c r="D222" s="1">
        <f t="shared" si="11"/>
        <v>0.73303828583761843</v>
      </c>
      <c r="E222" s="1">
        <f t="shared" si="1"/>
        <v>-1.0461621679246691</v>
      </c>
      <c r="F222" s="1">
        <f t="shared" si="12"/>
        <v>1.4</v>
      </c>
      <c r="G222" s="1">
        <f t="shared" si="13"/>
        <v>-0.57595865315812877</v>
      </c>
      <c r="H222" s="1">
        <f t="shared" si="2"/>
        <v>7.327033874012126E-2</v>
      </c>
      <c r="I222" s="1">
        <f t="shared" si="3"/>
        <v>-7.665265642094013E-2</v>
      </c>
      <c r="J222" s="1">
        <f t="shared" si="4"/>
        <v>1.3089969389957472</v>
      </c>
      <c r="K222" s="1">
        <f t="shared" si="5"/>
        <v>-0.34461215514045829</v>
      </c>
      <c r="L222" s="1">
        <f t="shared" si="6"/>
        <v>0.41788249388057952</v>
      </c>
      <c r="M222" s="1">
        <f t="shared" si="7"/>
        <v>0.36052019931493423</v>
      </c>
      <c r="N222" s="1">
        <f t="shared" si="8"/>
        <v>-0.43717285573587433</v>
      </c>
      <c r="O222" s="1">
        <f t="shared" si="9"/>
        <v>-7.6652656420940102E-2</v>
      </c>
    </row>
    <row r="223" spans="1:15" x14ac:dyDescent="0.15">
      <c r="A223" s="1">
        <v>-500</v>
      </c>
      <c r="B223" s="1">
        <f t="shared" si="0"/>
        <v>-8.7266462599716466</v>
      </c>
      <c r="C223" s="1">
        <f t="shared" si="10"/>
        <v>1.1000000000000001</v>
      </c>
      <c r="D223" s="1">
        <f t="shared" si="11"/>
        <v>0.73303828583761843</v>
      </c>
      <c r="E223" s="1">
        <f t="shared" si="1"/>
        <v>-1.0892948756157277</v>
      </c>
      <c r="F223" s="1">
        <f t="shared" si="12"/>
        <v>1.4</v>
      </c>
      <c r="G223" s="1">
        <f t="shared" si="13"/>
        <v>-0.57595865315812877</v>
      </c>
      <c r="H223" s="1">
        <f t="shared" si="2"/>
        <v>-0.17061708076720875</v>
      </c>
      <c r="I223" s="1">
        <f t="shared" si="3"/>
        <v>0.18585231177223521</v>
      </c>
      <c r="J223" s="1">
        <f t="shared" si="4"/>
        <v>1.3089969389957472</v>
      </c>
      <c r="K223" s="1">
        <f t="shared" si="5"/>
        <v>-0.35882033032609489</v>
      </c>
      <c r="L223" s="1">
        <f t="shared" si="6"/>
        <v>0.18820324955888615</v>
      </c>
      <c r="M223" s="1">
        <f t="shared" si="7"/>
        <v>0.39086114709095787</v>
      </c>
      <c r="N223" s="1">
        <f t="shared" si="8"/>
        <v>-0.20500883531872263</v>
      </c>
      <c r="O223" s="1">
        <f t="shared" si="9"/>
        <v>0.18585231177223524</v>
      </c>
    </row>
    <row r="224" spans="1:15" x14ac:dyDescent="0.15">
      <c r="A224" s="1">
        <v>-490</v>
      </c>
      <c r="B224" s="1">
        <f t="shared" si="0"/>
        <v>-8.5521133347722138</v>
      </c>
      <c r="C224" s="1">
        <f t="shared" si="10"/>
        <v>1.1000000000000001</v>
      </c>
      <c r="D224" s="1">
        <f t="shared" si="11"/>
        <v>0.73303828583761843</v>
      </c>
      <c r="E224" s="1">
        <f t="shared" si="1"/>
        <v>-1.0993299097210052</v>
      </c>
      <c r="F224" s="1">
        <f t="shared" si="12"/>
        <v>1.4</v>
      </c>
      <c r="G224" s="1">
        <f t="shared" si="13"/>
        <v>-0.57595865315812877</v>
      </c>
      <c r="H224" s="1">
        <f t="shared" si="2"/>
        <v>-0.40932038661183334</v>
      </c>
      <c r="I224" s="1">
        <f t="shared" si="3"/>
        <v>0.44997814366095368</v>
      </c>
      <c r="J224" s="1">
        <f t="shared" si="4"/>
        <v>1.3089969389957472</v>
      </c>
      <c r="K224" s="1">
        <f t="shared" si="5"/>
        <v>-0.36212593134662113</v>
      </c>
      <c r="L224" s="1">
        <f t="shared" si="6"/>
        <v>-4.719445526521221E-2</v>
      </c>
      <c r="M224" s="1">
        <f t="shared" si="7"/>
        <v>0.39809586741491593</v>
      </c>
      <c r="N224" s="1">
        <f t="shared" si="8"/>
        <v>5.1882276246037758E-2</v>
      </c>
      <c r="O224" s="1">
        <f t="shared" si="9"/>
        <v>0.44997814366095368</v>
      </c>
    </row>
    <row r="225" spans="1:15" x14ac:dyDescent="0.15">
      <c r="A225" s="1">
        <v>-480</v>
      </c>
      <c r="B225" s="1">
        <f t="shared" si="0"/>
        <v>-8.3775804095727811</v>
      </c>
      <c r="C225" s="1">
        <f t="shared" si="10"/>
        <v>1.1000000000000001</v>
      </c>
      <c r="D225" s="1">
        <f t="shared" si="11"/>
        <v>0.73303828583761843</v>
      </c>
      <c r="E225" s="1">
        <f t="shared" si="1"/>
        <v>-1.075962360807186</v>
      </c>
      <c r="F225" s="1">
        <f t="shared" si="12"/>
        <v>1.4</v>
      </c>
      <c r="G225" s="1">
        <f t="shared" si="13"/>
        <v>-0.57595865315812877</v>
      </c>
      <c r="H225" s="1">
        <f t="shared" si="2"/>
        <v>-0.63558669963536707</v>
      </c>
      <c r="I225" s="1">
        <f t="shared" si="3"/>
        <v>0.68386736583731733</v>
      </c>
      <c r="J225" s="1">
        <f t="shared" si="4"/>
        <v>1.3089969389957472</v>
      </c>
      <c r="K225" s="1">
        <f t="shared" si="5"/>
        <v>-0.35442851918774332</v>
      </c>
      <c r="L225" s="1">
        <f t="shared" si="6"/>
        <v>-0.28115818044762375</v>
      </c>
      <c r="M225" s="1">
        <f t="shared" si="7"/>
        <v>0.38135174624263934</v>
      </c>
      <c r="N225" s="1">
        <f t="shared" si="8"/>
        <v>0.30251561959467804</v>
      </c>
      <c r="O225" s="1">
        <f t="shared" si="9"/>
        <v>0.68386736583731733</v>
      </c>
    </row>
    <row r="226" spans="1:15" x14ac:dyDescent="0.15">
      <c r="A226" s="1">
        <v>-470</v>
      </c>
      <c r="B226" s="1">
        <f t="shared" si="0"/>
        <v>-8.2030474843733483</v>
      </c>
      <c r="C226" s="1">
        <f t="shared" si="10"/>
        <v>1.1000000000000001</v>
      </c>
      <c r="D226" s="1">
        <f t="shared" si="11"/>
        <v>0.73303828583761843</v>
      </c>
      <c r="E226" s="1">
        <f t="shared" si="1"/>
        <v>-1.0199022400234661</v>
      </c>
      <c r="F226" s="1">
        <f t="shared" si="12"/>
        <v>1.4</v>
      </c>
      <c r="G226" s="1">
        <f t="shared" si="13"/>
        <v>-0.57595865315812877</v>
      </c>
      <c r="H226" s="1">
        <f t="shared" si="2"/>
        <v>-0.84254103241286882</v>
      </c>
      <c r="I226" s="1">
        <f t="shared" si="3"/>
        <v>0.8593094862695686</v>
      </c>
      <c r="J226" s="1">
        <f t="shared" si="4"/>
        <v>1.3089969389957472</v>
      </c>
      <c r="K226" s="1">
        <f t="shared" si="5"/>
        <v>-0.33596197582283044</v>
      </c>
      <c r="L226" s="1">
        <f t="shared" si="6"/>
        <v>-0.50657905659003832</v>
      </c>
      <c r="M226" s="1">
        <f t="shared" si="7"/>
        <v>0.34264837170441431</v>
      </c>
      <c r="N226" s="1">
        <f t="shared" si="8"/>
        <v>0.51666111456515429</v>
      </c>
      <c r="O226" s="1">
        <f t="shared" si="9"/>
        <v>0.8593094862695686</v>
      </c>
    </row>
    <row r="227" spans="1:15" x14ac:dyDescent="0.15">
      <c r="A227" s="1">
        <v>-460</v>
      </c>
      <c r="B227" s="1">
        <f t="shared" si="0"/>
        <v>-8.0285145591739155</v>
      </c>
      <c r="C227" s="1">
        <f t="shared" si="10"/>
        <v>1.1000000000000001</v>
      </c>
      <c r="D227" s="1">
        <f t="shared" si="11"/>
        <v>0.73303828583761843</v>
      </c>
      <c r="E227" s="1">
        <f t="shared" si="1"/>
        <v>-0.93285290577206847</v>
      </c>
      <c r="F227" s="1">
        <f t="shared" si="12"/>
        <v>1.4</v>
      </c>
      <c r="G227" s="1">
        <f t="shared" si="13"/>
        <v>-0.57595865315812877</v>
      </c>
      <c r="H227" s="1">
        <f t="shared" si="2"/>
        <v>-1.0238951822668394</v>
      </c>
      <c r="I227" s="1">
        <f t="shared" si="3"/>
        <v>0.95514359598364285</v>
      </c>
      <c r="J227" s="1">
        <f t="shared" si="4"/>
        <v>1.3089969389957472</v>
      </c>
      <c r="K227" s="1">
        <f t="shared" si="5"/>
        <v>-0.30728739782750358</v>
      </c>
      <c r="L227" s="1">
        <f t="shared" si="6"/>
        <v>-0.71660778443933582</v>
      </c>
      <c r="M227" s="1">
        <f t="shared" si="7"/>
        <v>0.2866539419705243</v>
      </c>
      <c r="N227" s="1">
        <f t="shared" si="8"/>
        <v>0.66848965401311844</v>
      </c>
      <c r="O227" s="1">
        <f t="shared" si="9"/>
        <v>0.95514359598364273</v>
      </c>
    </row>
    <row r="228" spans="1:15" x14ac:dyDescent="0.15">
      <c r="A228" s="1">
        <v>-450</v>
      </c>
      <c r="B228" s="1">
        <f t="shared" si="0"/>
        <v>-7.8539816339744828</v>
      </c>
      <c r="C228" s="1">
        <f t="shared" si="10"/>
        <v>1.1000000000000001</v>
      </c>
      <c r="D228" s="1">
        <f t="shared" si="11"/>
        <v>0.73303828583761843</v>
      </c>
      <c r="E228" s="1">
        <f t="shared" si="1"/>
        <v>-0.81745930802513378</v>
      </c>
      <c r="F228" s="1">
        <f t="shared" si="12"/>
        <v>1.4</v>
      </c>
      <c r="G228" s="1">
        <f t="shared" si="13"/>
        <v>-0.57595865315812877</v>
      </c>
      <c r="H228" s="1">
        <f t="shared" si="2"/>
        <v>-1.174138795123594</v>
      </c>
      <c r="I228" s="1">
        <f t="shared" si="3"/>
        <v>0.9598106869871974</v>
      </c>
      <c r="J228" s="1">
        <f t="shared" si="4"/>
        <v>1.3089969389957472</v>
      </c>
      <c r="K228" s="1">
        <f t="shared" si="5"/>
        <v>-0.26927604774411407</v>
      </c>
      <c r="L228" s="1">
        <f t="shared" si="6"/>
        <v>-0.90486274737947991</v>
      </c>
      <c r="M228" s="1">
        <f t="shared" si="7"/>
        <v>0.22012221165664636</v>
      </c>
      <c r="N228" s="1">
        <f t="shared" si="8"/>
        <v>0.73968847533055104</v>
      </c>
      <c r="O228" s="1">
        <f t="shared" si="9"/>
        <v>0.9598106869871974</v>
      </c>
    </row>
    <row r="229" spans="1:15" x14ac:dyDescent="0.15">
      <c r="A229" s="1">
        <v>-440</v>
      </c>
      <c r="B229" s="1">
        <f t="shared" si="0"/>
        <v>-7.67944870877505</v>
      </c>
      <c r="C229" s="1">
        <f t="shared" si="10"/>
        <v>1.1000000000000001</v>
      </c>
      <c r="D229" s="1">
        <f t="shared" si="11"/>
        <v>0.73303828583761843</v>
      </c>
      <c r="E229" s="1">
        <f t="shared" si="1"/>
        <v>-0.67722762285822424</v>
      </c>
      <c r="F229" s="1">
        <f t="shared" si="12"/>
        <v>1.4</v>
      </c>
      <c r="G229" s="1">
        <f t="shared" si="13"/>
        <v>-0.57595865315812877</v>
      </c>
      <c r="H229" s="1">
        <f t="shared" si="2"/>
        <v>-1.2887067948334165</v>
      </c>
      <c r="I229" s="1">
        <f t="shared" si="3"/>
        <v>0.87274783922627597</v>
      </c>
      <c r="J229" s="1">
        <f t="shared" si="4"/>
        <v>1.3089969389957472</v>
      </c>
      <c r="K229" s="1">
        <f t="shared" si="5"/>
        <v>-0.22308288121027445</v>
      </c>
      <c r="L229" s="1">
        <f t="shared" si="6"/>
        <v>-1.065623913623142</v>
      </c>
      <c r="M229" s="1">
        <f t="shared" si="7"/>
        <v>0.15107788934239777</v>
      </c>
      <c r="N229" s="1">
        <f t="shared" si="8"/>
        <v>0.72166994988387811</v>
      </c>
      <c r="O229" s="1">
        <f t="shared" si="9"/>
        <v>0.87274783922627586</v>
      </c>
    </row>
    <row r="230" spans="1:15" x14ac:dyDescent="0.15">
      <c r="A230" s="1">
        <v>-430</v>
      </c>
      <c r="B230" s="1">
        <f t="shared" si="0"/>
        <v>-7.5049157835756164</v>
      </c>
      <c r="C230" s="1">
        <f t="shared" si="10"/>
        <v>1.1000000000000001</v>
      </c>
      <c r="D230" s="1">
        <f t="shared" si="11"/>
        <v>0.73303828583761843</v>
      </c>
      <c r="E230" s="1">
        <f t="shared" si="1"/>
        <v>-0.51641871906447945</v>
      </c>
      <c r="F230" s="1">
        <f t="shared" si="12"/>
        <v>1.4</v>
      </c>
      <c r="G230" s="1">
        <f t="shared" si="13"/>
        <v>-0.57595865315812877</v>
      </c>
      <c r="H230" s="1">
        <f t="shared" si="2"/>
        <v>-1.3641180906993293</v>
      </c>
      <c r="I230" s="1">
        <f t="shared" si="3"/>
        <v>0.70445611705163103</v>
      </c>
      <c r="J230" s="1">
        <f t="shared" si="4"/>
        <v>1.3089969389957472</v>
      </c>
      <c r="K230" s="1">
        <f t="shared" si="5"/>
        <v>-0.17011145421624516</v>
      </c>
      <c r="L230" s="1">
        <f t="shared" si="6"/>
        <v>-1.1940066364830841</v>
      </c>
      <c r="M230" s="1">
        <f t="shared" si="7"/>
        <v>8.7848739284549171E-2</v>
      </c>
      <c r="N230" s="1">
        <f t="shared" si="8"/>
        <v>0.61660737776708185</v>
      </c>
      <c r="O230" s="1">
        <f t="shared" si="9"/>
        <v>0.70445611705163103</v>
      </c>
    </row>
    <row r="231" spans="1:15" x14ac:dyDescent="0.15">
      <c r="A231" s="1">
        <v>-420</v>
      </c>
      <c r="B231" s="1">
        <f t="shared" si="0"/>
        <v>-7.3303828583761845</v>
      </c>
      <c r="C231" s="1">
        <f t="shared" si="10"/>
        <v>1.1000000000000001</v>
      </c>
      <c r="D231" s="1">
        <f t="shared" si="11"/>
        <v>0.73303828583761843</v>
      </c>
      <c r="E231" s="1">
        <f t="shared" si="1"/>
        <v>-0.33991869381244283</v>
      </c>
      <c r="F231" s="1">
        <f t="shared" si="12"/>
        <v>1.4</v>
      </c>
      <c r="G231" s="1">
        <f t="shared" si="13"/>
        <v>-0.57595865315812877</v>
      </c>
      <c r="H231" s="1">
        <f t="shared" si="2"/>
        <v>-1.3980813486564032</v>
      </c>
      <c r="I231" s="1">
        <f t="shared" si="3"/>
        <v>0.47523398587882304</v>
      </c>
      <c r="J231" s="1">
        <f t="shared" si="4"/>
        <v>1.3089969389957472</v>
      </c>
      <c r="K231" s="1">
        <f t="shared" si="5"/>
        <v>-0.11197127676640509</v>
      </c>
      <c r="L231" s="1">
        <f t="shared" si="6"/>
        <v>-1.286110071889998</v>
      </c>
      <c r="M231" s="1">
        <f t="shared" si="7"/>
        <v>3.8061130142947944E-2</v>
      </c>
      <c r="N231" s="1">
        <f t="shared" si="8"/>
        <v>0.43717285573587505</v>
      </c>
      <c r="O231" s="1">
        <f t="shared" si="9"/>
        <v>0.47523398587882298</v>
      </c>
    </row>
    <row r="232" spans="1:15" x14ac:dyDescent="0.15">
      <c r="A232" s="1">
        <v>-410</v>
      </c>
      <c r="B232" s="1">
        <f t="shared" si="0"/>
        <v>-7.1558499331767509</v>
      </c>
      <c r="C232" s="1">
        <f t="shared" si="10"/>
        <v>1.1000000000000001</v>
      </c>
      <c r="D232" s="1">
        <f t="shared" si="11"/>
        <v>0.73303828583761843</v>
      </c>
      <c r="E232" s="1">
        <f t="shared" si="1"/>
        <v>-0.15309041105607193</v>
      </c>
      <c r="F232" s="1">
        <f t="shared" si="12"/>
        <v>1.4</v>
      </c>
      <c r="G232" s="1">
        <f t="shared" si="13"/>
        <v>-0.57595865315812877</v>
      </c>
      <c r="H232" s="1">
        <f t="shared" si="2"/>
        <v>-1.3895646122978507</v>
      </c>
      <c r="I232" s="1">
        <f t="shared" si="3"/>
        <v>0.2127290176856492</v>
      </c>
      <c r="J232" s="1">
        <f t="shared" si="4"/>
        <v>1.3089969389957472</v>
      </c>
      <c r="K232" s="1">
        <f t="shared" si="5"/>
        <v>-5.042890873221717E-2</v>
      </c>
      <c r="L232" s="1">
        <f t="shared" si="6"/>
        <v>-1.3391357035656335</v>
      </c>
      <c r="M232" s="1">
        <f t="shared" si="7"/>
        <v>7.7201823669242617E-3</v>
      </c>
      <c r="N232" s="1">
        <f t="shared" si="8"/>
        <v>0.20500883531872494</v>
      </c>
      <c r="O232" s="1">
        <f t="shared" si="9"/>
        <v>0.2127290176856492</v>
      </c>
    </row>
    <row r="233" spans="1:15" x14ac:dyDescent="0.15">
      <c r="A233" s="1">
        <v>-400</v>
      </c>
      <c r="B233" s="1">
        <f t="shared" si="0"/>
        <v>-6.9813170079773181</v>
      </c>
      <c r="C233" s="1">
        <f t="shared" si="10"/>
        <v>1.1000000000000001</v>
      </c>
      <c r="D233" s="1">
        <f t="shared" si="11"/>
        <v>0.73303828583761843</v>
      </c>
      <c r="E233" s="1">
        <f t="shared" si="1"/>
        <v>3.8389446372750907E-2</v>
      </c>
      <c r="F233" s="1">
        <f t="shared" si="12"/>
        <v>1.4</v>
      </c>
      <c r="G233" s="1">
        <f t="shared" si="13"/>
        <v>-0.57595865315812877</v>
      </c>
      <c r="H233" s="1">
        <f t="shared" si="2"/>
        <v>-1.3388266583482493</v>
      </c>
      <c r="I233" s="1">
        <f t="shared" si="3"/>
        <v>-5.1396814203069421E-2</v>
      </c>
      <c r="J233" s="1">
        <f t="shared" si="4"/>
        <v>1.3089969389957472</v>
      </c>
      <c r="K233" s="1">
        <f t="shared" si="5"/>
        <v>1.2645716175539768E-2</v>
      </c>
      <c r="L233" s="1">
        <f t="shared" si="6"/>
        <v>-1.3514723745237891</v>
      </c>
      <c r="M233" s="1">
        <f t="shared" si="7"/>
        <v>4.854620429659126E-4</v>
      </c>
      <c r="N233" s="1">
        <f t="shared" si="8"/>
        <v>-5.1882276246035329E-2</v>
      </c>
      <c r="O233" s="1">
        <f t="shared" si="9"/>
        <v>-5.1396814203069414E-2</v>
      </c>
    </row>
    <row r="234" spans="1:15" x14ac:dyDescent="0.15">
      <c r="A234" s="1">
        <v>-390</v>
      </c>
      <c r="B234" s="1">
        <f t="shared" si="0"/>
        <v>-6.8067840827778845</v>
      </c>
      <c r="C234" s="1">
        <f t="shared" si="10"/>
        <v>1.1000000000000001</v>
      </c>
      <c r="D234" s="1">
        <f t="shared" si="11"/>
        <v>0.73303828583761843</v>
      </c>
      <c r="E234" s="1">
        <f t="shared" si="1"/>
        <v>0.22870285989953587</v>
      </c>
      <c r="F234" s="1">
        <f t="shared" si="12"/>
        <v>1.4</v>
      </c>
      <c r="G234" s="1">
        <f t="shared" si="13"/>
        <v>-0.57595865315812877</v>
      </c>
      <c r="H234" s="1">
        <f t="shared" si="2"/>
        <v>-1.2474091338637141</v>
      </c>
      <c r="I234" s="1">
        <f t="shared" si="3"/>
        <v>-0.28528603637943439</v>
      </c>
      <c r="J234" s="1">
        <f t="shared" si="4"/>
        <v>1.3089969389957472</v>
      </c>
      <c r="K234" s="1">
        <f t="shared" si="5"/>
        <v>7.5336107396344401E-2</v>
      </c>
      <c r="L234" s="1">
        <f t="shared" si="6"/>
        <v>-1.3227452412600584</v>
      </c>
      <c r="M234" s="1">
        <f t="shared" si="7"/>
        <v>1.7229583215242542E-2</v>
      </c>
      <c r="N234" s="1">
        <f t="shared" si="8"/>
        <v>-0.30251561959467693</v>
      </c>
      <c r="O234" s="1">
        <f t="shared" si="9"/>
        <v>-0.28528603637943439</v>
      </c>
    </row>
    <row r="235" spans="1:15" x14ac:dyDescent="0.15">
      <c r="A235" s="1">
        <v>-380</v>
      </c>
      <c r="B235" s="1">
        <f t="shared" si="0"/>
        <v>-6.6322511575784526</v>
      </c>
      <c r="C235" s="1">
        <f t="shared" si="10"/>
        <v>1.1000000000000001</v>
      </c>
      <c r="D235" s="1">
        <f t="shared" si="11"/>
        <v>0.73303828583761843</v>
      </c>
      <c r="E235" s="1">
        <f t="shared" si="1"/>
        <v>0.41206725275750272</v>
      </c>
      <c r="F235" s="1">
        <f t="shared" si="12"/>
        <v>1.4</v>
      </c>
      <c r="G235" s="1">
        <f t="shared" si="13"/>
        <v>-0.57595865315812877</v>
      </c>
      <c r="H235" s="1">
        <f t="shared" si="2"/>
        <v>-1.1180897140662098</v>
      </c>
      <c r="I235" s="1">
        <f t="shared" si="3"/>
        <v>-0.46072815681168483</v>
      </c>
      <c r="J235" s="1">
        <f t="shared" si="4"/>
        <v>1.3089969389957472</v>
      </c>
      <c r="K235" s="1">
        <f t="shared" si="5"/>
        <v>0.13573744911582022</v>
      </c>
      <c r="L235" s="1">
        <f t="shared" si="6"/>
        <v>-1.2538271631820301</v>
      </c>
      <c r="M235" s="1">
        <f t="shared" si="7"/>
        <v>5.5932957753467356E-2</v>
      </c>
      <c r="N235" s="1">
        <f t="shared" si="8"/>
        <v>-0.51666111456515218</v>
      </c>
      <c r="O235" s="1">
        <f t="shared" si="9"/>
        <v>-0.46072815681168483</v>
      </c>
    </row>
    <row r="236" spans="1:15" x14ac:dyDescent="0.15">
      <c r="A236" s="1">
        <v>-370</v>
      </c>
      <c r="B236" s="1">
        <f t="shared" si="0"/>
        <v>-6.457718232379019</v>
      </c>
      <c r="C236" s="1">
        <f t="shared" si="10"/>
        <v>1.1000000000000001</v>
      </c>
      <c r="D236" s="1">
        <f t="shared" si="11"/>
        <v>0.73303828583761843</v>
      </c>
      <c r="E236" s="1">
        <f t="shared" si="1"/>
        <v>0.58291119065652552</v>
      </c>
      <c r="F236" s="1">
        <f t="shared" si="12"/>
        <v>1.4</v>
      </c>
      <c r="G236" s="1">
        <f t="shared" si="13"/>
        <v>-0.57595865315812877</v>
      </c>
      <c r="H236" s="1">
        <f t="shared" si="2"/>
        <v>-0.95479770408749698</v>
      </c>
      <c r="I236" s="1">
        <f t="shared" si="3"/>
        <v>-0.5565622665257598</v>
      </c>
      <c r="J236" s="1">
        <f t="shared" si="4"/>
        <v>1.3089969389957472</v>
      </c>
      <c r="K236" s="1">
        <f t="shared" si="5"/>
        <v>0.19201447713037589</v>
      </c>
      <c r="L236" s="1">
        <f t="shared" si="6"/>
        <v>-1.1468121812178729</v>
      </c>
      <c r="M236" s="1">
        <f t="shared" si="7"/>
        <v>0.1119273874873576</v>
      </c>
      <c r="N236" s="1">
        <f t="shared" si="8"/>
        <v>-0.66848965401311744</v>
      </c>
      <c r="O236" s="1">
        <f t="shared" si="9"/>
        <v>-0.5565622665257598</v>
      </c>
    </row>
    <row r="237" spans="1:15" x14ac:dyDescent="0.15">
      <c r="A237" s="1">
        <v>-360</v>
      </c>
      <c r="B237" s="1">
        <f t="shared" si="0"/>
        <v>-6.2831853071795862</v>
      </c>
      <c r="C237" s="1">
        <f t="shared" si="10"/>
        <v>1.1000000000000001</v>
      </c>
      <c r="D237" s="1">
        <f t="shared" si="11"/>
        <v>0.73303828583761843</v>
      </c>
      <c r="E237" s="1">
        <f t="shared" si="1"/>
        <v>0.73604366699474399</v>
      </c>
      <c r="F237" s="1">
        <f t="shared" si="12"/>
        <v>1.4</v>
      </c>
      <c r="G237" s="1">
        <f t="shared" si="13"/>
        <v>-0.57595865315812877</v>
      </c>
      <c r="H237" s="1">
        <f t="shared" si="2"/>
        <v>-0.76249464902103725</v>
      </c>
      <c r="I237" s="1">
        <f t="shared" si="3"/>
        <v>-0.56122935752931458</v>
      </c>
      <c r="J237" s="1">
        <f t="shared" si="4"/>
        <v>1.3089969389957472</v>
      </c>
      <c r="K237" s="1">
        <f t="shared" si="5"/>
        <v>0.24245724242133848</v>
      </c>
      <c r="L237" s="1">
        <f t="shared" si="6"/>
        <v>-1.0049518914423756</v>
      </c>
      <c r="M237" s="1">
        <f t="shared" si="7"/>
        <v>0.17845911780123558</v>
      </c>
      <c r="N237" s="1">
        <f t="shared" si="8"/>
        <v>-0.73968847533055004</v>
      </c>
      <c r="O237" s="1">
        <f t="shared" si="9"/>
        <v>-0.56122935752931447</v>
      </c>
    </row>
    <row r="238" spans="1:15" x14ac:dyDescent="0.15">
      <c r="A238" s="1">
        <v>-350</v>
      </c>
      <c r="B238" s="1">
        <f t="shared" si="0"/>
        <v>-6.1086523819801526</v>
      </c>
      <c r="C238" s="1">
        <f t="shared" si="10"/>
        <v>1.1000000000000001</v>
      </c>
      <c r="D238" s="1">
        <f t="shared" si="11"/>
        <v>0.73303828583761843</v>
      </c>
      <c r="E238" s="1">
        <f t="shared" si="1"/>
        <v>0.86681182896739462</v>
      </c>
      <c r="F238" s="1">
        <f t="shared" si="12"/>
        <v>1.4</v>
      </c>
      <c r="G238" s="1">
        <f t="shared" si="13"/>
        <v>-0.57595865315812877</v>
      </c>
      <c r="H238" s="1">
        <f t="shared" si="2"/>
        <v>-0.54702357988498163</v>
      </c>
      <c r="I238" s="1">
        <f t="shared" si="3"/>
        <v>-0.47416650976839264</v>
      </c>
      <c r="J238" s="1">
        <f t="shared" si="4"/>
        <v>1.3089969389957472</v>
      </c>
      <c r="K238" s="1">
        <f t="shared" si="5"/>
        <v>0.28553306709061349</v>
      </c>
      <c r="L238" s="1">
        <f t="shared" si="6"/>
        <v>-0.83255664697559517</v>
      </c>
      <c r="M238" s="1">
        <f t="shared" si="7"/>
        <v>0.24750344011548447</v>
      </c>
      <c r="N238" s="1">
        <f t="shared" si="8"/>
        <v>-0.72166994988387712</v>
      </c>
      <c r="O238" s="1">
        <f t="shared" si="9"/>
        <v>-0.47416650976839264</v>
      </c>
    </row>
    <row r="239" spans="1:15" x14ac:dyDescent="0.15">
      <c r="A239" s="1">
        <v>-340</v>
      </c>
      <c r="B239" s="1">
        <f t="shared" si="0"/>
        <v>-5.9341194567807207</v>
      </c>
      <c r="C239" s="1">
        <f t="shared" si="10"/>
        <v>1.1000000000000001</v>
      </c>
      <c r="D239" s="1">
        <f t="shared" si="11"/>
        <v>0.73303828583761843</v>
      </c>
      <c r="E239" s="1">
        <f t="shared" si="1"/>
        <v>0.97124235214481958</v>
      </c>
      <c r="F239" s="1">
        <f t="shared" si="12"/>
        <v>1.4</v>
      </c>
      <c r="G239" s="1">
        <f t="shared" si="13"/>
        <v>-0.57595865315812877</v>
      </c>
      <c r="H239" s="1">
        <f t="shared" si="2"/>
        <v>-0.31493147608141075</v>
      </c>
      <c r="I239" s="1">
        <f t="shared" si="3"/>
        <v>-0.30587478759374936</v>
      </c>
      <c r="J239" s="1">
        <f t="shared" si="4"/>
        <v>1.3089969389957472</v>
      </c>
      <c r="K239" s="1">
        <f t="shared" si="5"/>
        <v>0.31993311400304336</v>
      </c>
      <c r="L239" s="1">
        <f t="shared" si="6"/>
        <v>-0.63486459008445406</v>
      </c>
      <c r="M239" s="1">
        <f t="shared" si="7"/>
        <v>0.31073259017333255</v>
      </c>
      <c r="N239" s="1">
        <f t="shared" si="8"/>
        <v>-0.61660737776708185</v>
      </c>
      <c r="O239" s="1">
        <f t="shared" si="9"/>
        <v>-0.30587478759374931</v>
      </c>
    </row>
    <row r="240" spans="1:15" x14ac:dyDescent="0.15">
      <c r="A240" s="1">
        <v>-330</v>
      </c>
      <c r="B240" s="1">
        <f t="shared" si="0"/>
        <v>-5.7595865315812871</v>
      </c>
      <c r="C240" s="1">
        <f t="shared" si="10"/>
        <v>1.1000000000000001</v>
      </c>
      <c r="D240" s="1">
        <f t="shared" si="11"/>
        <v>0.73303828583761843</v>
      </c>
      <c r="E240" s="1">
        <f t="shared" si="1"/>
        <v>1.0461621679246691</v>
      </c>
      <c r="F240" s="1">
        <f t="shared" si="12"/>
        <v>1.4</v>
      </c>
      <c r="G240" s="1">
        <f t="shared" si="13"/>
        <v>-0.57595865315812877</v>
      </c>
      <c r="H240" s="1">
        <f t="shared" si="2"/>
        <v>-7.3270338740120192E-2</v>
      </c>
      <c r="I240" s="1">
        <f t="shared" si="3"/>
        <v>-7.6652656420939005E-2</v>
      </c>
      <c r="J240" s="1">
        <f t="shared" si="4"/>
        <v>1.3089969389957472</v>
      </c>
      <c r="K240" s="1">
        <f t="shared" si="5"/>
        <v>0.34461215514045829</v>
      </c>
      <c r="L240" s="1">
        <f t="shared" si="6"/>
        <v>-0.41788249388057847</v>
      </c>
      <c r="M240" s="1">
        <f t="shared" si="7"/>
        <v>0.36052019931493423</v>
      </c>
      <c r="N240" s="1">
        <f t="shared" si="8"/>
        <v>-0.43717285573587322</v>
      </c>
      <c r="O240" s="1">
        <f t="shared" si="9"/>
        <v>-7.6652656420938992E-2</v>
      </c>
    </row>
    <row r="241" spans="1:15" x14ac:dyDescent="0.15">
      <c r="A241" s="1">
        <v>-320</v>
      </c>
      <c r="B241" s="1">
        <f t="shared" si="0"/>
        <v>-5.5850536063818543</v>
      </c>
      <c r="C241" s="1">
        <f t="shared" si="10"/>
        <v>1.1000000000000001</v>
      </c>
      <c r="D241" s="1">
        <f t="shared" si="11"/>
        <v>0.73303828583761843</v>
      </c>
      <c r="E241" s="1">
        <f t="shared" si="1"/>
        <v>1.0892948756157275</v>
      </c>
      <c r="F241" s="1">
        <f t="shared" si="12"/>
        <v>1.4</v>
      </c>
      <c r="G241" s="1">
        <f t="shared" si="13"/>
        <v>-0.57595865315812877</v>
      </c>
      <c r="H241" s="1">
        <f t="shared" si="2"/>
        <v>0.17061708076720736</v>
      </c>
      <c r="I241" s="1">
        <f t="shared" si="3"/>
        <v>0.18585231177223366</v>
      </c>
      <c r="J241" s="1">
        <f t="shared" si="4"/>
        <v>1.3089969389957472</v>
      </c>
      <c r="K241" s="1">
        <f t="shared" si="5"/>
        <v>0.35882033032609484</v>
      </c>
      <c r="L241" s="1">
        <f t="shared" si="6"/>
        <v>-0.18820324955888748</v>
      </c>
      <c r="M241" s="1">
        <f t="shared" si="7"/>
        <v>0.39086114709095771</v>
      </c>
      <c r="N241" s="1">
        <f t="shared" si="8"/>
        <v>-0.20500883531872405</v>
      </c>
      <c r="O241" s="1">
        <f t="shared" si="9"/>
        <v>0.18585231177223366</v>
      </c>
    </row>
    <row r="242" spans="1:15" x14ac:dyDescent="0.15">
      <c r="A242" s="1">
        <v>-310</v>
      </c>
      <c r="B242" s="1">
        <f t="shared" si="0"/>
        <v>-5.4105206811824216</v>
      </c>
      <c r="C242" s="1">
        <f t="shared" si="10"/>
        <v>1.1000000000000001</v>
      </c>
      <c r="D242" s="1">
        <f t="shared" si="11"/>
        <v>0.73303828583761843</v>
      </c>
      <c r="E242" s="1">
        <f t="shared" si="1"/>
        <v>1.0993299097210054</v>
      </c>
      <c r="F242" s="1">
        <f t="shared" si="12"/>
        <v>1.4</v>
      </c>
      <c r="G242" s="1">
        <f t="shared" si="13"/>
        <v>-0.57595865315812877</v>
      </c>
      <c r="H242" s="1">
        <f t="shared" si="2"/>
        <v>0.40932038661183201</v>
      </c>
      <c r="I242" s="1">
        <f t="shared" si="3"/>
        <v>0.44997814366095229</v>
      </c>
      <c r="J242" s="1">
        <f t="shared" si="4"/>
        <v>1.3089969389957472</v>
      </c>
      <c r="K242" s="1">
        <f t="shared" si="5"/>
        <v>0.36212593134662119</v>
      </c>
      <c r="L242" s="1">
        <f t="shared" si="6"/>
        <v>4.7194455265210822E-2</v>
      </c>
      <c r="M242" s="1">
        <f t="shared" si="7"/>
        <v>0.39809586741491609</v>
      </c>
      <c r="N242" s="1">
        <f t="shared" si="8"/>
        <v>5.1882276246036238E-2</v>
      </c>
      <c r="O242" s="1">
        <f t="shared" si="9"/>
        <v>0.44997814366095235</v>
      </c>
    </row>
    <row r="243" spans="1:15" x14ac:dyDescent="0.15">
      <c r="A243" s="1">
        <v>-300</v>
      </c>
      <c r="B243" s="1">
        <f t="shared" si="0"/>
        <v>-5.2359877559829888</v>
      </c>
      <c r="C243" s="1">
        <f t="shared" si="10"/>
        <v>1.1000000000000001</v>
      </c>
      <c r="D243" s="1">
        <f t="shared" si="11"/>
        <v>0.73303828583761843</v>
      </c>
      <c r="E243" s="1">
        <f t="shared" si="1"/>
        <v>1.0759623608071864</v>
      </c>
      <c r="F243" s="1">
        <f t="shared" si="12"/>
        <v>1.4</v>
      </c>
      <c r="G243" s="1">
        <f t="shared" si="13"/>
        <v>-0.57595865315812877</v>
      </c>
      <c r="H243" s="1">
        <f t="shared" si="2"/>
        <v>0.63558669963536574</v>
      </c>
      <c r="I243" s="1">
        <f t="shared" si="3"/>
        <v>0.68386736583731622</v>
      </c>
      <c r="J243" s="1">
        <f t="shared" si="4"/>
        <v>1.3089969389957472</v>
      </c>
      <c r="K243" s="1">
        <f t="shared" si="5"/>
        <v>0.35442851918774343</v>
      </c>
      <c r="L243" s="1">
        <f t="shared" si="6"/>
        <v>0.28115818044762231</v>
      </c>
      <c r="M243" s="1">
        <f t="shared" si="7"/>
        <v>0.38135174624263962</v>
      </c>
      <c r="N243" s="1">
        <f t="shared" si="8"/>
        <v>0.3025156195946766</v>
      </c>
      <c r="O243" s="1">
        <f t="shared" si="9"/>
        <v>0.68386736583731622</v>
      </c>
    </row>
    <row r="244" spans="1:15" x14ac:dyDescent="0.15">
      <c r="A244" s="1">
        <v>-290</v>
      </c>
      <c r="B244" s="1">
        <f t="shared" si="0"/>
        <v>-5.0614548307835552</v>
      </c>
      <c r="C244" s="1">
        <f t="shared" si="10"/>
        <v>1.1000000000000001</v>
      </c>
      <c r="D244" s="1">
        <f t="shared" si="11"/>
        <v>0.73303828583761843</v>
      </c>
      <c r="E244" s="1">
        <f t="shared" si="1"/>
        <v>1.0199022400234661</v>
      </c>
      <c r="F244" s="1">
        <f t="shared" si="12"/>
        <v>1.4</v>
      </c>
      <c r="G244" s="1">
        <f t="shared" si="13"/>
        <v>-0.57595865315812877</v>
      </c>
      <c r="H244" s="1">
        <f t="shared" si="2"/>
        <v>0.8425410324128686</v>
      </c>
      <c r="I244" s="1">
        <f t="shared" si="3"/>
        <v>0.85930948626956838</v>
      </c>
      <c r="J244" s="1">
        <f t="shared" si="4"/>
        <v>1.3089969389957472</v>
      </c>
      <c r="K244" s="1">
        <f t="shared" si="5"/>
        <v>0.33596197582283049</v>
      </c>
      <c r="L244" s="1">
        <f t="shared" si="6"/>
        <v>0.5065790565900381</v>
      </c>
      <c r="M244" s="1">
        <f t="shared" si="7"/>
        <v>0.34264837170441437</v>
      </c>
      <c r="N244" s="1">
        <f t="shared" si="8"/>
        <v>0.51666111456515407</v>
      </c>
      <c r="O244" s="1">
        <f t="shared" si="9"/>
        <v>0.85930948626956849</v>
      </c>
    </row>
    <row r="245" spans="1:15" x14ac:dyDescent="0.15">
      <c r="A245" s="1">
        <v>-280</v>
      </c>
      <c r="B245" s="1">
        <f t="shared" si="0"/>
        <v>-4.8869219055841224</v>
      </c>
      <c r="C245" s="1">
        <f t="shared" si="10"/>
        <v>1.1000000000000001</v>
      </c>
      <c r="D245" s="1">
        <f t="shared" si="11"/>
        <v>0.73303828583761843</v>
      </c>
      <c r="E245" s="1">
        <f t="shared" si="1"/>
        <v>0.93285290577206859</v>
      </c>
      <c r="F245" s="1">
        <f t="shared" si="12"/>
        <v>1.4</v>
      </c>
      <c r="G245" s="1">
        <f t="shared" si="13"/>
        <v>-0.57595865315812877</v>
      </c>
      <c r="H245" s="1">
        <f t="shared" si="2"/>
        <v>1.0238951822668394</v>
      </c>
      <c r="I245" s="1">
        <f t="shared" si="3"/>
        <v>0.95514359598364296</v>
      </c>
      <c r="J245" s="1">
        <f t="shared" si="4"/>
        <v>1.3089969389957472</v>
      </c>
      <c r="K245" s="1">
        <f t="shared" si="5"/>
        <v>0.30728739782750358</v>
      </c>
      <c r="L245" s="1">
        <f t="shared" si="6"/>
        <v>0.71660778443933582</v>
      </c>
      <c r="M245" s="1">
        <f t="shared" si="7"/>
        <v>0.28665394197052435</v>
      </c>
      <c r="N245" s="1">
        <f t="shared" si="8"/>
        <v>0.66848965401311855</v>
      </c>
      <c r="O245" s="1">
        <f t="shared" si="9"/>
        <v>0.95514359598364296</v>
      </c>
    </row>
    <row r="246" spans="1:15" x14ac:dyDescent="0.15">
      <c r="A246" s="1">
        <v>-270</v>
      </c>
      <c r="B246" s="1">
        <f t="shared" si="0"/>
        <v>-4.7123889803846897</v>
      </c>
      <c r="C246" s="1">
        <f t="shared" si="10"/>
        <v>1.1000000000000001</v>
      </c>
      <c r="D246" s="1">
        <f t="shared" si="11"/>
        <v>0.73303828583761843</v>
      </c>
      <c r="E246" s="1">
        <f t="shared" si="1"/>
        <v>0.81745930802513345</v>
      </c>
      <c r="F246" s="1">
        <f t="shared" si="12"/>
        <v>1.4</v>
      </c>
      <c r="G246" s="1">
        <f t="shared" si="13"/>
        <v>-0.57595865315812877</v>
      </c>
      <c r="H246" s="1">
        <f t="shared" si="2"/>
        <v>1.174138795123594</v>
      </c>
      <c r="I246" s="1">
        <f t="shared" si="3"/>
        <v>0.95981068698719707</v>
      </c>
      <c r="J246" s="1">
        <f t="shared" si="4"/>
        <v>1.3089969389957472</v>
      </c>
      <c r="K246" s="1">
        <f t="shared" si="5"/>
        <v>0.26927604774411396</v>
      </c>
      <c r="L246" s="1">
        <f t="shared" si="6"/>
        <v>0.90486274737948003</v>
      </c>
      <c r="M246" s="1">
        <f t="shared" si="7"/>
        <v>0.22012221165664619</v>
      </c>
      <c r="N246" s="1">
        <f t="shared" si="8"/>
        <v>0.73968847533055082</v>
      </c>
      <c r="O246" s="1">
        <f t="shared" si="9"/>
        <v>0.95981068698719696</v>
      </c>
    </row>
    <row r="247" spans="1:15" x14ac:dyDescent="0.15">
      <c r="A247" s="1">
        <v>-260</v>
      </c>
      <c r="B247" s="1">
        <f t="shared" si="0"/>
        <v>-4.5378560551852569</v>
      </c>
      <c r="C247" s="1">
        <f t="shared" si="10"/>
        <v>1.1000000000000001</v>
      </c>
      <c r="D247" s="1">
        <f t="shared" si="11"/>
        <v>0.73303828583761843</v>
      </c>
      <c r="E247" s="1">
        <f t="shared" si="1"/>
        <v>0.67722762285822402</v>
      </c>
      <c r="F247" s="1">
        <f t="shared" si="12"/>
        <v>1.4</v>
      </c>
      <c r="G247" s="1">
        <f t="shared" si="13"/>
        <v>-0.57595865315812877</v>
      </c>
      <c r="H247" s="1">
        <f t="shared" si="2"/>
        <v>1.2887067948334165</v>
      </c>
      <c r="I247" s="1">
        <f t="shared" si="3"/>
        <v>0.87274783922627575</v>
      </c>
      <c r="J247" s="1">
        <f t="shared" si="4"/>
        <v>1.3089969389957472</v>
      </c>
      <c r="K247" s="1">
        <f t="shared" si="5"/>
        <v>0.22308288121027436</v>
      </c>
      <c r="L247" s="1">
        <f t="shared" si="6"/>
        <v>1.0656239136231422</v>
      </c>
      <c r="M247" s="1">
        <f t="shared" si="7"/>
        <v>0.15107788934239769</v>
      </c>
      <c r="N247" s="1">
        <f t="shared" si="8"/>
        <v>0.72166994988387811</v>
      </c>
      <c r="O247" s="1">
        <f t="shared" si="9"/>
        <v>0.87274783922627575</v>
      </c>
    </row>
    <row r="248" spans="1:15" x14ac:dyDescent="0.15">
      <c r="A248" s="1">
        <v>-250</v>
      </c>
      <c r="B248" s="1">
        <f t="shared" si="0"/>
        <v>-4.3633231299858233</v>
      </c>
      <c r="C248" s="1">
        <f t="shared" si="10"/>
        <v>1.1000000000000001</v>
      </c>
      <c r="D248" s="1">
        <f t="shared" si="11"/>
        <v>0.73303828583761843</v>
      </c>
      <c r="E248" s="1">
        <f t="shared" si="1"/>
        <v>0.51641871906447911</v>
      </c>
      <c r="F248" s="1">
        <f t="shared" si="12"/>
        <v>1.4</v>
      </c>
      <c r="G248" s="1">
        <f t="shared" si="13"/>
        <v>-0.57595865315812877</v>
      </c>
      <c r="H248" s="1">
        <f t="shared" si="2"/>
        <v>1.3641180906993295</v>
      </c>
      <c r="I248" s="1">
        <f t="shared" si="3"/>
        <v>0.70445611705163069</v>
      </c>
      <c r="J248" s="1">
        <f t="shared" si="4"/>
        <v>1.3089969389957472</v>
      </c>
      <c r="K248" s="1">
        <f t="shared" si="5"/>
        <v>0.17011145421624504</v>
      </c>
      <c r="L248" s="1">
        <f t="shared" si="6"/>
        <v>1.1940066364830846</v>
      </c>
      <c r="M248" s="1">
        <f t="shared" si="7"/>
        <v>8.7848739284549046E-2</v>
      </c>
      <c r="N248" s="1">
        <f t="shared" si="8"/>
        <v>0.61660737776708174</v>
      </c>
      <c r="O248" s="1">
        <f t="shared" si="9"/>
        <v>0.7044561170516308</v>
      </c>
    </row>
    <row r="249" spans="1:15" x14ac:dyDescent="0.15">
      <c r="A249" s="1">
        <v>-240</v>
      </c>
      <c r="B249" s="1">
        <f t="shared" si="0"/>
        <v>-4.1887902047863905</v>
      </c>
      <c r="C249" s="1">
        <f t="shared" si="10"/>
        <v>1.1000000000000001</v>
      </c>
      <c r="D249" s="1">
        <f t="shared" si="11"/>
        <v>0.73303828583761843</v>
      </c>
      <c r="E249" s="1">
        <f t="shared" si="1"/>
        <v>0.33991869381244161</v>
      </c>
      <c r="F249" s="1">
        <f t="shared" si="12"/>
        <v>1.4</v>
      </c>
      <c r="G249" s="1">
        <f t="shared" si="13"/>
        <v>-0.57595865315812877</v>
      </c>
      <c r="H249" s="1">
        <f t="shared" si="2"/>
        <v>1.3980813486564034</v>
      </c>
      <c r="I249" s="1">
        <f t="shared" si="3"/>
        <v>0.47523398587882143</v>
      </c>
      <c r="J249" s="1">
        <f t="shared" si="4"/>
        <v>1.3089969389957472</v>
      </c>
      <c r="K249" s="1">
        <f t="shared" si="5"/>
        <v>0.11197127676640468</v>
      </c>
      <c r="L249" s="1">
        <f t="shared" si="6"/>
        <v>1.2861100718899987</v>
      </c>
      <c r="M249" s="1">
        <f t="shared" si="7"/>
        <v>3.8061130142947673E-2</v>
      </c>
      <c r="N249" s="1">
        <f t="shared" si="8"/>
        <v>0.43717285573587372</v>
      </c>
      <c r="O249" s="1">
        <f t="shared" si="9"/>
        <v>0.47523398587882137</v>
      </c>
    </row>
    <row r="250" spans="1:15" x14ac:dyDescent="0.15">
      <c r="A250" s="1">
        <v>-230</v>
      </c>
      <c r="B250" s="1">
        <f t="shared" si="0"/>
        <v>-4.0142572795869578</v>
      </c>
      <c r="C250" s="1">
        <f t="shared" si="10"/>
        <v>1.1000000000000001</v>
      </c>
      <c r="D250" s="1">
        <f t="shared" si="11"/>
        <v>0.73303828583761843</v>
      </c>
      <c r="E250" s="1">
        <f t="shared" si="1"/>
        <v>0.1530904110560716</v>
      </c>
      <c r="F250" s="1">
        <f t="shared" si="12"/>
        <v>1.4</v>
      </c>
      <c r="G250" s="1">
        <f t="shared" si="13"/>
        <v>-0.57595865315812877</v>
      </c>
      <c r="H250" s="1">
        <f t="shared" si="2"/>
        <v>1.3895646122978507</v>
      </c>
      <c r="I250" s="1">
        <f t="shared" si="3"/>
        <v>0.21272901768564872</v>
      </c>
      <c r="J250" s="1">
        <f t="shared" si="4"/>
        <v>1.3089969389957472</v>
      </c>
      <c r="K250" s="1">
        <f t="shared" si="5"/>
        <v>5.0428908732217059E-2</v>
      </c>
      <c r="L250" s="1">
        <f t="shared" si="6"/>
        <v>1.3391357035656335</v>
      </c>
      <c r="M250" s="1">
        <f t="shared" si="7"/>
        <v>7.7201823669242279E-3</v>
      </c>
      <c r="N250" s="1">
        <f t="shared" si="8"/>
        <v>0.20500883531872449</v>
      </c>
      <c r="O250" s="1">
        <f t="shared" si="9"/>
        <v>0.21272901768564872</v>
      </c>
    </row>
    <row r="251" spans="1:15" x14ac:dyDescent="0.15">
      <c r="A251" s="1">
        <v>-220</v>
      </c>
      <c r="B251" s="1">
        <f t="shared" si="0"/>
        <v>-3.839724354387525</v>
      </c>
      <c r="C251" s="1">
        <f t="shared" si="10"/>
        <v>1.1000000000000001</v>
      </c>
      <c r="D251" s="1">
        <f t="shared" si="11"/>
        <v>0.73303828583761843</v>
      </c>
      <c r="E251" s="1">
        <f t="shared" si="1"/>
        <v>-3.8389446372751261E-2</v>
      </c>
      <c r="F251" s="1">
        <f t="shared" si="12"/>
        <v>1.4</v>
      </c>
      <c r="G251" s="1">
        <f t="shared" si="13"/>
        <v>-0.57595865315812877</v>
      </c>
      <c r="H251" s="1">
        <f t="shared" si="2"/>
        <v>1.3388266583482493</v>
      </c>
      <c r="I251" s="1">
        <f t="shared" si="3"/>
        <v>-5.1396814203069893E-2</v>
      </c>
      <c r="J251" s="1">
        <f t="shared" si="4"/>
        <v>1.3089969389957472</v>
      </c>
      <c r="K251" s="1">
        <f t="shared" si="5"/>
        <v>-1.2645716175539884E-2</v>
      </c>
      <c r="L251" s="1">
        <f t="shared" si="6"/>
        <v>1.3514723745237891</v>
      </c>
      <c r="M251" s="1">
        <f t="shared" si="7"/>
        <v>4.8546204296592155E-4</v>
      </c>
      <c r="N251" s="1">
        <f t="shared" si="8"/>
        <v>-5.1882276246035808E-2</v>
      </c>
      <c r="O251" s="1">
        <f t="shared" si="9"/>
        <v>-5.1396814203069886E-2</v>
      </c>
    </row>
    <row r="252" spans="1:15" x14ac:dyDescent="0.15">
      <c r="A252" s="1">
        <v>-210</v>
      </c>
      <c r="B252" s="1">
        <f t="shared" si="0"/>
        <v>-3.6651914291880923</v>
      </c>
      <c r="C252" s="1">
        <f t="shared" si="10"/>
        <v>1.1000000000000001</v>
      </c>
      <c r="D252" s="1">
        <f t="shared" si="11"/>
        <v>0.73303828583761843</v>
      </c>
      <c r="E252" s="1">
        <f t="shared" si="1"/>
        <v>-0.22870285989953526</v>
      </c>
      <c r="F252" s="1">
        <f t="shared" si="12"/>
        <v>1.4</v>
      </c>
      <c r="G252" s="1">
        <f t="shared" si="13"/>
        <v>-0.57595865315812877</v>
      </c>
      <c r="H252" s="1">
        <f t="shared" si="2"/>
        <v>1.2474091338637148</v>
      </c>
      <c r="I252" s="1">
        <f t="shared" si="3"/>
        <v>-0.28528603637943378</v>
      </c>
      <c r="J252" s="1">
        <f t="shared" si="4"/>
        <v>1.3089969389957472</v>
      </c>
      <c r="K252" s="1">
        <f t="shared" si="5"/>
        <v>-7.5336107396344193E-2</v>
      </c>
      <c r="L252" s="1">
        <f t="shared" si="6"/>
        <v>1.3227452412600589</v>
      </c>
      <c r="M252" s="1">
        <f t="shared" si="7"/>
        <v>1.7229583215242449E-2</v>
      </c>
      <c r="N252" s="1">
        <f t="shared" si="8"/>
        <v>-0.30251561959467621</v>
      </c>
      <c r="O252" s="1">
        <f t="shared" si="9"/>
        <v>-0.28528603637943378</v>
      </c>
    </row>
    <row r="253" spans="1:15" x14ac:dyDescent="0.15">
      <c r="A253" s="1">
        <v>-200</v>
      </c>
      <c r="B253" s="1">
        <f t="shared" si="0"/>
        <v>-3.4906585039886591</v>
      </c>
      <c r="C253" s="1">
        <f t="shared" si="10"/>
        <v>1.1000000000000001</v>
      </c>
      <c r="D253" s="1">
        <f t="shared" si="11"/>
        <v>0.73303828583761843</v>
      </c>
      <c r="E253" s="1">
        <f t="shared" si="1"/>
        <v>-0.4120672527575035</v>
      </c>
      <c r="F253" s="1">
        <f t="shared" si="12"/>
        <v>1.4</v>
      </c>
      <c r="G253" s="1">
        <f t="shared" si="13"/>
        <v>-0.57595865315812877</v>
      </c>
      <c r="H253" s="1">
        <f t="shared" si="2"/>
        <v>1.1180897140662098</v>
      </c>
      <c r="I253" s="1">
        <f t="shared" si="3"/>
        <v>-0.46072815681168572</v>
      </c>
      <c r="J253" s="1">
        <f t="shared" si="4"/>
        <v>1.3089969389957472</v>
      </c>
      <c r="K253" s="1">
        <f t="shared" si="5"/>
        <v>-0.1357374491158205</v>
      </c>
      <c r="L253" s="1">
        <f t="shared" si="6"/>
        <v>1.2538271631820304</v>
      </c>
      <c r="M253" s="1">
        <f t="shared" si="7"/>
        <v>5.5932957753467578E-2</v>
      </c>
      <c r="N253" s="1">
        <f t="shared" si="8"/>
        <v>-0.51666111456515329</v>
      </c>
      <c r="O253" s="1">
        <f t="shared" si="9"/>
        <v>-0.46072815681168572</v>
      </c>
    </row>
    <row r="254" spans="1:15" x14ac:dyDescent="0.15">
      <c r="A254" s="1">
        <v>-190</v>
      </c>
      <c r="B254" s="1">
        <f t="shared" si="0"/>
        <v>-3.3161255787892263</v>
      </c>
      <c r="C254" s="1">
        <f t="shared" si="10"/>
        <v>1.1000000000000001</v>
      </c>
      <c r="D254" s="1">
        <f t="shared" si="11"/>
        <v>0.73303828583761843</v>
      </c>
      <c r="E254" s="1">
        <f t="shared" si="1"/>
        <v>-0.58291119065652541</v>
      </c>
      <c r="F254" s="1">
        <f t="shared" si="12"/>
        <v>1.4</v>
      </c>
      <c r="G254" s="1">
        <f t="shared" si="13"/>
        <v>-0.57595865315812877</v>
      </c>
      <c r="H254" s="1">
        <f t="shared" si="2"/>
        <v>0.95479770408749809</v>
      </c>
      <c r="I254" s="1">
        <f t="shared" si="3"/>
        <v>-0.55656226652576035</v>
      </c>
      <c r="J254" s="1">
        <f t="shared" si="4"/>
        <v>1.3089969389957472</v>
      </c>
      <c r="K254" s="1">
        <f t="shared" si="5"/>
        <v>-0.19201447713037584</v>
      </c>
      <c r="L254" s="1">
        <f t="shared" si="6"/>
        <v>1.146812181217874</v>
      </c>
      <c r="M254" s="1">
        <f t="shared" si="7"/>
        <v>0.11192738748735755</v>
      </c>
      <c r="N254" s="1">
        <f t="shared" si="8"/>
        <v>-0.66848965401311788</v>
      </c>
      <c r="O254" s="1">
        <f t="shared" si="9"/>
        <v>-0.55656226652576035</v>
      </c>
    </row>
    <row r="255" spans="1:15" x14ac:dyDescent="0.15">
      <c r="A255" s="1">
        <v>-180</v>
      </c>
      <c r="B255" s="1">
        <f t="shared" si="0"/>
        <v>-3.1415926535897931</v>
      </c>
      <c r="C255" s="1">
        <f t="shared" si="10"/>
        <v>1.1000000000000001</v>
      </c>
      <c r="D255" s="1">
        <f t="shared" si="11"/>
        <v>0.73303828583761843</v>
      </c>
      <c r="E255" s="1">
        <f t="shared" si="1"/>
        <v>-0.73604366699474422</v>
      </c>
      <c r="F255" s="1">
        <f t="shared" si="12"/>
        <v>1.4</v>
      </c>
      <c r="G255" s="1">
        <f t="shared" si="13"/>
        <v>-0.57595865315812877</v>
      </c>
      <c r="H255" s="1">
        <f t="shared" si="2"/>
        <v>0.76249464902103792</v>
      </c>
      <c r="I255" s="1">
        <f t="shared" si="3"/>
        <v>-0.56122935752931524</v>
      </c>
      <c r="J255" s="1">
        <f t="shared" si="4"/>
        <v>1.3089969389957472</v>
      </c>
      <c r="K255" s="1">
        <f t="shared" si="5"/>
        <v>-0.24245724242133856</v>
      </c>
      <c r="L255" s="1">
        <f t="shared" si="6"/>
        <v>1.0049518914423765</v>
      </c>
      <c r="M255" s="1">
        <f t="shared" si="7"/>
        <v>0.17845911780123569</v>
      </c>
      <c r="N255" s="1">
        <f t="shared" si="8"/>
        <v>-0.73968847533055093</v>
      </c>
      <c r="O255" s="1">
        <f t="shared" si="9"/>
        <v>-0.56122935752931524</v>
      </c>
    </row>
    <row r="256" spans="1:15" x14ac:dyDescent="0.15">
      <c r="A256" s="1">
        <v>-170</v>
      </c>
      <c r="B256" s="1">
        <f t="shared" si="0"/>
        <v>-2.9670597283903604</v>
      </c>
      <c r="C256" s="1">
        <f t="shared" si="10"/>
        <v>1.1000000000000001</v>
      </c>
      <c r="D256" s="1">
        <f t="shared" si="11"/>
        <v>0.73303828583761843</v>
      </c>
      <c r="E256" s="1">
        <f t="shared" si="1"/>
        <v>-0.86681182896739428</v>
      </c>
      <c r="F256" s="1">
        <f t="shared" si="12"/>
        <v>1.4</v>
      </c>
      <c r="G256" s="1">
        <f t="shared" si="13"/>
        <v>-0.57595865315812877</v>
      </c>
      <c r="H256" s="1">
        <f t="shared" si="2"/>
        <v>0.54702357988498351</v>
      </c>
      <c r="I256" s="1">
        <f t="shared" si="3"/>
        <v>-0.47416650976839408</v>
      </c>
      <c r="J256" s="1">
        <f t="shared" si="4"/>
        <v>1.3089969389957472</v>
      </c>
      <c r="K256" s="1">
        <f t="shared" si="5"/>
        <v>-0.28553306709061338</v>
      </c>
      <c r="L256" s="1">
        <f t="shared" si="6"/>
        <v>0.83255664697559695</v>
      </c>
      <c r="M256" s="1">
        <f t="shared" si="7"/>
        <v>0.24750344011548428</v>
      </c>
      <c r="N256" s="1">
        <f t="shared" si="8"/>
        <v>-0.72166994988387845</v>
      </c>
      <c r="O256" s="1">
        <f t="shared" si="9"/>
        <v>-0.47416650976839414</v>
      </c>
    </row>
    <row r="257" spans="1:15" x14ac:dyDescent="0.15">
      <c r="A257" s="1">
        <v>-160</v>
      </c>
      <c r="B257" s="1">
        <f t="shared" si="0"/>
        <v>-2.7925268031909272</v>
      </c>
      <c r="C257" s="1">
        <f t="shared" si="10"/>
        <v>1.1000000000000001</v>
      </c>
      <c r="D257" s="1">
        <f t="shared" si="11"/>
        <v>0.73303828583761843</v>
      </c>
      <c r="E257" s="1">
        <f t="shared" si="1"/>
        <v>-0.97124235214481991</v>
      </c>
      <c r="F257" s="1">
        <f t="shared" si="12"/>
        <v>1.4</v>
      </c>
      <c r="G257" s="1">
        <f t="shared" si="13"/>
        <v>-0.57595865315812877</v>
      </c>
      <c r="H257" s="1">
        <f t="shared" si="2"/>
        <v>0.31493147608141092</v>
      </c>
      <c r="I257" s="1">
        <f t="shared" si="3"/>
        <v>-0.30587478759374964</v>
      </c>
      <c r="J257" s="1">
        <f t="shared" si="4"/>
        <v>1.3089969389957472</v>
      </c>
      <c r="K257" s="1">
        <f t="shared" si="5"/>
        <v>-0.31993311400304347</v>
      </c>
      <c r="L257" s="1">
        <f t="shared" si="6"/>
        <v>0.63486459008445439</v>
      </c>
      <c r="M257" s="1">
        <f t="shared" si="7"/>
        <v>0.31073259017333277</v>
      </c>
      <c r="N257" s="1">
        <f t="shared" si="8"/>
        <v>-0.61660737776708241</v>
      </c>
      <c r="O257" s="1">
        <f t="shared" si="9"/>
        <v>-0.30587478759374964</v>
      </c>
    </row>
    <row r="258" spans="1:15" x14ac:dyDescent="0.15">
      <c r="A258" s="1">
        <v>-150</v>
      </c>
      <c r="B258" s="1">
        <f t="shared" si="0"/>
        <v>-2.6179938779914944</v>
      </c>
      <c r="C258" s="1">
        <f t="shared" si="10"/>
        <v>1.1000000000000001</v>
      </c>
      <c r="D258" s="1">
        <f t="shared" si="11"/>
        <v>0.73303828583761843</v>
      </c>
      <c r="E258" s="1">
        <f t="shared" si="1"/>
        <v>-1.0461621679246691</v>
      </c>
      <c r="F258" s="1">
        <f t="shared" si="12"/>
        <v>1.4</v>
      </c>
      <c r="G258" s="1">
        <f t="shared" si="13"/>
        <v>-0.57595865315812877</v>
      </c>
      <c r="H258" s="1">
        <f t="shared" si="2"/>
        <v>7.3270338740121593E-2</v>
      </c>
      <c r="I258" s="1">
        <f t="shared" si="3"/>
        <v>-7.6652656420940476E-2</v>
      </c>
      <c r="J258" s="1">
        <f t="shared" si="4"/>
        <v>1.3089969389957472</v>
      </c>
      <c r="K258" s="1">
        <f t="shared" si="5"/>
        <v>-0.34461215514045829</v>
      </c>
      <c r="L258" s="1">
        <f t="shared" si="6"/>
        <v>0.41788249388057985</v>
      </c>
      <c r="M258" s="1">
        <f t="shared" si="7"/>
        <v>0.36052019931493423</v>
      </c>
      <c r="N258" s="1">
        <f t="shared" si="8"/>
        <v>-0.43717285573587467</v>
      </c>
      <c r="O258" s="1">
        <f t="shared" si="9"/>
        <v>-7.6652656420940435E-2</v>
      </c>
    </row>
    <row r="259" spans="1:15" x14ac:dyDescent="0.15">
      <c r="A259" s="1">
        <v>-140</v>
      </c>
      <c r="B259" s="1">
        <f t="shared" si="0"/>
        <v>-2.4434609527920612</v>
      </c>
      <c r="C259" s="1">
        <f t="shared" si="10"/>
        <v>1.1000000000000001</v>
      </c>
      <c r="D259" s="1">
        <f t="shared" si="11"/>
        <v>0.73303828583761843</v>
      </c>
      <c r="E259" s="1">
        <f t="shared" si="1"/>
        <v>-1.0892948756157275</v>
      </c>
      <c r="F259" s="1">
        <f t="shared" si="12"/>
        <v>1.4</v>
      </c>
      <c r="G259" s="1">
        <f t="shared" si="13"/>
        <v>-0.57595865315812877</v>
      </c>
      <c r="H259" s="1">
        <f t="shared" si="2"/>
        <v>-0.17061708076720655</v>
      </c>
      <c r="I259" s="1">
        <f t="shared" si="3"/>
        <v>0.1858523117722328</v>
      </c>
      <c r="J259" s="1">
        <f t="shared" si="4"/>
        <v>1.3089969389957472</v>
      </c>
      <c r="K259" s="1">
        <f t="shared" si="5"/>
        <v>-0.35882033032609484</v>
      </c>
      <c r="L259" s="1">
        <f t="shared" si="6"/>
        <v>0.18820324955888829</v>
      </c>
      <c r="M259" s="1">
        <f t="shared" si="7"/>
        <v>0.39086114709095771</v>
      </c>
      <c r="N259" s="1">
        <f t="shared" si="8"/>
        <v>-0.20500883531872494</v>
      </c>
      <c r="O259" s="1">
        <f t="shared" si="9"/>
        <v>0.18585231177223277</v>
      </c>
    </row>
    <row r="260" spans="1:15" x14ac:dyDescent="0.15">
      <c r="A260" s="1">
        <v>-130</v>
      </c>
      <c r="B260" s="1">
        <f t="shared" si="0"/>
        <v>-2.2689280275926285</v>
      </c>
      <c r="C260" s="1">
        <f t="shared" si="10"/>
        <v>1.1000000000000001</v>
      </c>
      <c r="D260" s="1">
        <f t="shared" si="11"/>
        <v>0.73303828583761843</v>
      </c>
      <c r="E260" s="1">
        <f t="shared" si="1"/>
        <v>-1.0993299097210054</v>
      </c>
      <c r="F260" s="1">
        <f t="shared" si="12"/>
        <v>1.4</v>
      </c>
      <c r="G260" s="1">
        <f t="shared" si="13"/>
        <v>-0.57595865315812877</v>
      </c>
      <c r="H260" s="1">
        <f t="shared" si="2"/>
        <v>-0.40932038661183123</v>
      </c>
      <c r="I260" s="1">
        <f t="shared" si="3"/>
        <v>0.44997814366095146</v>
      </c>
      <c r="J260" s="1">
        <f t="shared" si="4"/>
        <v>1.3089969389957472</v>
      </c>
      <c r="K260" s="1">
        <f t="shared" si="5"/>
        <v>-0.36212593134662119</v>
      </c>
      <c r="L260" s="1">
        <f t="shared" si="6"/>
        <v>-4.7194455265210045E-2</v>
      </c>
      <c r="M260" s="1">
        <f t="shared" si="7"/>
        <v>0.39809586741491609</v>
      </c>
      <c r="N260" s="1">
        <f t="shared" si="8"/>
        <v>5.1882276246035385E-2</v>
      </c>
      <c r="O260" s="1">
        <f t="shared" si="9"/>
        <v>0.44997814366095146</v>
      </c>
    </row>
    <row r="261" spans="1:15" x14ac:dyDescent="0.15">
      <c r="A261" s="1">
        <v>-120</v>
      </c>
      <c r="B261" s="1">
        <f t="shared" si="0"/>
        <v>-2.0943951023931953</v>
      </c>
      <c r="C261" s="1">
        <f t="shared" si="10"/>
        <v>1.1000000000000001</v>
      </c>
      <c r="D261" s="1">
        <f t="shared" si="11"/>
        <v>0.73303828583761843</v>
      </c>
      <c r="E261" s="1">
        <f t="shared" si="1"/>
        <v>-1.0759623608071862</v>
      </c>
      <c r="F261" s="1">
        <f t="shared" si="12"/>
        <v>1.4</v>
      </c>
      <c r="G261" s="1">
        <f t="shared" si="13"/>
        <v>-0.57595865315812877</v>
      </c>
      <c r="H261" s="1">
        <f t="shared" si="2"/>
        <v>-0.63558669963536552</v>
      </c>
      <c r="I261" s="1">
        <f t="shared" si="3"/>
        <v>0.68386736583731589</v>
      </c>
      <c r="J261" s="1">
        <f t="shared" si="4"/>
        <v>1.3089969389957472</v>
      </c>
      <c r="K261" s="1">
        <f t="shared" si="5"/>
        <v>-0.35442851918774337</v>
      </c>
      <c r="L261" s="1">
        <f t="shared" si="6"/>
        <v>-0.28115818044762214</v>
      </c>
      <c r="M261" s="1">
        <f t="shared" si="7"/>
        <v>0.38135174624263946</v>
      </c>
      <c r="N261" s="1">
        <f t="shared" si="8"/>
        <v>0.30251561959467638</v>
      </c>
      <c r="O261" s="1">
        <f t="shared" si="9"/>
        <v>0.68386736583731578</v>
      </c>
    </row>
    <row r="262" spans="1:15" x14ac:dyDescent="0.15">
      <c r="A262" s="1">
        <v>-110</v>
      </c>
      <c r="B262" s="1">
        <f t="shared" si="0"/>
        <v>-1.9198621771937625</v>
      </c>
      <c r="C262" s="1">
        <f t="shared" si="10"/>
        <v>1.1000000000000001</v>
      </c>
      <c r="D262" s="1">
        <f t="shared" si="11"/>
        <v>0.73303828583761843</v>
      </c>
      <c r="E262" s="1">
        <f t="shared" si="1"/>
        <v>-1.0199022400234661</v>
      </c>
      <c r="F262" s="1">
        <f t="shared" si="12"/>
        <v>1.4</v>
      </c>
      <c r="G262" s="1">
        <f t="shared" si="13"/>
        <v>-0.57595865315812877</v>
      </c>
      <c r="H262" s="1">
        <f t="shared" si="2"/>
        <v>-0.84254103241286737</v>
      </c>
      <c r="I262" s="1">
        <f t="shared" si="3"/>
        <v>0.85930948626956716</v>
      </c>
      <c r="J262" s="1">
        <f t="shared" si="4"/>
        <v>1.3089969389957472</v>
      </c>
      <c r="K262" s="1">
        <f t="shared" si="5"/>
        <v>-0.33596197582283049</v>
      </c>
      <c r="L262" s="1">
        <f t="shared" si="6"/>
        <v>-0.50657905659003688</v>
      </c>
      <c r="M262" s="1">
        <f t="shared" si="7"/>
        <v>0.34264837170441437</v>
      </c>
      <c r="N262" s="1">
        <f t="shared" si="8"/>
        <v>0.51666111456515285</v>
      </c>
      <c r="O262" s="1">
        <f t="shared" si="9"/>
        <v>0.85930948626956716</v>
      </c>
    </row>
    <row r="263" spans="1:15" x14ac:dyDescent="0.15">
      <c r="A263" s="1">
        <v>-100</v>
      </c>
      <c r="B263" s="1">
        <f t="shared" si="0"/>
        <v>-1.7453292519943295</v>
      </c>
      <c r="C263" s="1">
        <f t="shared" si="10"/>
        <v>1.1000000000000001</v>
      </c>
      <c r="D263" s="1">
        <f t="shared" si="11"/>
        <v>0.73303828583761843</v>
      </c>
      <c r="E263" s="1">
        <f t="shared" si="1"/>
        <v>-0.93285290577206859</v>
      </c>
      <c r="F263" s="1">
        <f t="shared" si="12"/>
        <v>1.4</v>
      </c>
      <c r="G263" s="1">
        <f t="shared" si="13"/>
        <v>-0.57595865315812877</v>
      </c>
      <c r="H263" s="1">
        <f t="shared" si="2"/>
        <v>-1.0238951822668387</v>
      </c>
      <c r="I263" s="1">
        <f t="shared" si="3"/>
        <v>0.95514359598364229</v>
      </c>
      <c r="J263" s="1">
        <f t="shared" si="4"/>
        <v>1.3089969389957472</v>
      </c>
      <c r="K263" s="1">
        <f t="shared" si="5"/>
        <v>-0.30728739782750358</v>
      </c>
      <c r="L263" s="1">
        <f t="shared" si="6"/>
        <v>-0.71660778443933515</v>
      </c>
      <c r="M263" s="1">
        <f t="shared" si="7"/>
        <v>0.28665394197052435</v>
      </c>
      <c r="N263" s="1">
        <f t="shared" si="8"/>
        <v>0.668489654013118</v>
      </c>
      <c r="O263" s="1">
        <f t="shared" si="9"/>
        <v>0.95514359598364229</v>
      </c>
    </row>
    <row r="264" spans="1:15" x14ac:dyDescent="0.15">
      <c r="A264" s="1">
        <v>-90</v>
      </c>
      <c r="B264" s="1">
        <f t="shared" si="0"/>
        <v>-1.5707963267948966</v>
      </c>
      <c r="C264" s="1">
        <f t="shared" si="10"/>
        <v>1.1000000000000001</v>
      </c>
      <c r="D264" s="1">
        <f t="shared" si="11"/>
        <v>0.73303828583761843</v>
      </c>
      <c r="E264" s="1">
        <f t="shared" si="1"/>
        <v>-0.81745930802513356</v>
      </c>
      <c r="F264" s="1">
        <f t="shared" si="12"/>
        <v>1.4</v>
      </c>
      <c r="G264" s="1">
        <f t="shared" si="13"/>
        <v>-0.57595865315812877</v>
      </c>
      <c r="H264" s="1">
        <f t="shared" si="2"/>
        <v>-1.1741387951235935</v>
      </c>
      <c r="I264" s="1">
        <f t="shared" si="3"/>
        <v>0.95981068698719685</v>
      </c>
      <c r="J264" s="1">
        <f t="shared" si="4"/>
        <v>1.3089969389957472</v>
      </c>
      <c r="K264" s="1">
        <f t="shared" si="5"/>
        <v>-0.26927604774411401</v>
      </c>
      <c r="L264" s="1">
        <f t="shared" si="6"/>
        <v>-0.90486274737947947</v>
      </c>
      <c r="M264" s="1">
        <f t="shared" si="7"/>
        <v>0.22012221165664628</v>
      </c>
      <c r="N264" s="1">
        <f t="shared" si="8"/>
        <v>0.73968847533055049</v>
      </c>
      <c r="O264" s="1">
        <f t="shared" si="9"/>
        <v>0.95981068698719674</v>
      </c>
    </row>
    <row r="265" spans="1:15" x14ac:dyDescent="0.15">
      <c r="A265" s="1">
        <v>-80</v>
      </c>
      <c r="B265" s="1">
        <f t="shared" si="0"/>
        <v>-1.3962634015954636</v>
      </c>
      <c r="C265" s="1">
        <f t="shared" si="10"/>
        <v>1.1000000000000001</v>
      </c>
      <c r="D265" s="1">
        <f t="shared" si="11"/>
        <v>0.73303828583761843</v>
      </c>
      <c r="E265" s="1">
        <f t="shared" si="1"/>
        <v>-0.67722762285822402</v>
      </c>
      <c r="F265" s="1">
        <f t="shared" si="12"/>
        <v>1.4</v>
      </c>
      <c r="G265" s="1">
        <f t="shared" si="13"/>
        <v>-0.57595865315812877</v>
      </c>
      <c r="H265" s="1">
        <f t="shared" si="2"/>
        <v>-1.2887067948334165</v>
      </c>
      <c r="I265" s="1">
        <f t="shared" si="3"/>
        <v>0.87274783922627575</v>
      </c>
      <c r="J265" s="1">
        <f t="shared" si="4"/>
        <v>1.3089969389957472</v>
      </c>
      <c r="K265" s="1">
        <f t="shared" si="5"/>
        <v>-0.22308288121027436</v>
      </c>
      <c r="L265" s="1">
        <f t="shared" si="6"/>
        <v>-1.0656239136231422</v>
      </c>
      <c r="M265" s="1">
        <f t="shared" si="7"/>
        <v>0.15107788934239769</v>
      </c>
      <c r="N265" s="1">
        <f t="shared" si="8"/>
        <v>0.72166994988387811</v>
      </c>
      <c r="O265" s="1">
        <f t="shared" si="9"/>
        <v>0.87274783922627575</v>
      </c>
    </row>
    <row r="266" spans="1:15" x14ac:dyDescent="0.15">
      <c r="A266" s="1">
        <v>-70</v>
      </c>
      <c r="B266" s="1">
        <f t="shared" ref="B266:B329" si="14">PI()*(A266)/180</f>
        <v>-1.2217304763960306</v>
      </c>
      <c r="C266" s="1">
        <f t="shared" si="10"/>
        <v>1.1000000000000001</v>
      </c>
      <c r="D266" s="1">
        <f t="shared" si="11"/>
        <v>0.73303828583761843</v>
      </c>
      <c r="E266" s="1">
        <f t="shared" ref="E266:E329" si="15">C266*SIN(B266+D266)</f>
        <v>-0.51641871906447978</v>
      </c>
      <c r="F266" s="1">
        <f t="shared" si="12"/>
        <v>1.4</v>
      </c>
      <c r="G266" s="1">
        <f t="shared" si="13"/>
        <v>-0.57595865315812877</v>
      </c>
      <c r="H266" s="1">
        <f t="shared" ref="H266:H329" si="16">F266*SIN(B266+G266)</f>
        <v>-1.3641180906993293</v>
      </c>
      <c r="I266" s="1">
        <f t="shared" ref="I266:I329" si="17">E266*H266</f>
        <v>0.70445611705163147</v>
      </c>
      <c r="J266" s="1">
        <f t="shared" ref="J266:J329" si="18">D266-G266</f>
        <v>1.3089969389957472</v>
      </c>
      <c r="K266" s="1">
        <f t="shared" ref="K266:K329" si="19">COS(J266)*F266*SIN(B266+D266)</f>
        <v>-0.17011145421624527</v>
      </c>
      <c r="L266" s="1">
        <f t="shared" ref="L266:L329" si="20">H266-K266</f>
        <v>-1.1940066364830841</v>
      </c>
      <c r="M266" s="1">
        <f t="shared" ref="M266:M329" si="21">K266*E266</f>
        <v>8.7848739284549282E-2</v>
      </c>
      <c r="N266" s="1">
        <f t="shared" ref="N266:N329" si="22">L266*E266</f>
        <v>0.6166073777670823</v>
      </c>
      <c r="O266" s="1">
        <f t="shared" ref="O266:O329" si="23">M266+N266</f>
        <v>0.70445611705163158</v>
      </c>
    </row>
    <row r="267" spans="1:15" x14ac:dyDescent="0.15">
      <c r="A267" s="1">
        <v>-60</v>
      </c>
      <c r="B267" s="1">
        <f t="shared" si="14"/>
        <v>-1.0471975511965976</v>
      </c>
      <c r="C267" s="1">
        <f t="shared" ref="C267:C330" si="24">C266</f>
        <v>1.1000000000000001</v>
      </c>
      <c r="D267" s="1">
        <f t="shared" ref="D267:D330" si="25">D266</f>
        <v>0.73303828583761843</v>
      </c>
      <c r="E267" s="1">
        <f t="shared" si="15"/>
        <v>-0.33991869381244205</v>
      </c>
      <c r="F267" s="1">
        <f t="shared" ref="F267:F330" si="26">F266</f>
        <v>1.4</v>
      </c>
      <c r="G267" s="1">
        <f t="shared" ref="G267:G330" si="27">G266</f>
        <v>-0.57595865315812877</v>
      </c>
      <c r="H267" s="1">
        <f t="shared" si="16"/>
        <v>-1.3980813486564032</v>
      </c>
      <c r="I267" s="1">
        <f t="shared" si="17"/>
        <v>0.47523398587882199</v>
      </c>
      <c r="J267" s="1">
        <f t="shared" si="18"/>
        <v>1.3089969389957472</v>
      </c>
      <c r="K267" s="1">
        <f t="shared" si="19"/>
        <v>-0.11197127676640484</v>
      </c>
      <c r="L267" s="1">
        <f t="shared" si="20"/>
        <v>-1.2861100718899983</v>
      </c>
      <c r="M267" s="1">
        <f t="shared" si="21"/>
        <v>3.806113014294777E-2</v>
      </c>
      <c r="N267" s="1">
        <f t="shared" si="22"/>
        <v>0.43717285573587417</v>
      </c>
      <c r="O267" s="1">
        <f t="shared" si="23"/>
        <v>0.47523398587882193</v>
      </c>
    </row>
    <row r="268" spans="1:15" x14ac:dyDescent="0.15">
      <c r="A268" s="1">
        <v>-50</v>
      </c>
      <c r="B268" s="1">
        <f t="shared" si="14"/>
        <v>-0.87266462599716477</v>
      </c>
      <c r="C268" s="1">
        <f t="shared" si="24"/>
        <v>1.1000000000000001</v>
      </c>
      <c r="D268" s="1">
        <f t="shared" si="25"/>
        <v>0.73303828583761843</v>
      </c>
      <c r="E268" s="1">
        <f t="shared" si="15"/>
        <v>-0.15309041105607196</v>
      </c>
      <c r="F268" s="1">
        <f t="shared" si="26"/>
        <v>1.4</v>
      </c>
      <c r="G268" s="1">
        <f t="shared" si="27"/>
        <v>-0.57595865315812877</v>
      </c>
      <c r="H268" s="1">
        <f t="shared" si="16"/>
        <v>-1.3895646122978507</v>
      </c>
      <c r="I268" s="1">
        <f t="shared" si="17"/>
        <v>0.21272901768564922</v>
      </c>
      <c r="J268" s="1">
        <f t="shared" si="18"/>
        <v>1.3089969389957472</v>
      </c>
      <c r="K268" s="1">
        <f t="shared" si="19"/>
        <v>-5.0428908732217177E-2</v>
      </c>
      <c r="L268" s="1">
        <f t="shared" si="20"/>
        <v>-1.3391357035656335</v>
      </c>
      <c r="M268" s="1">
        <f t="shared" si="21"/>
        <v>7.7201823669242643E-3</v>
      </c>
      <c r="N268" s="1">
        <f t="shared" si="22"/>
        <v>0.20500883531872496</v>
      </c>
      <c r="O268" s="1">
        <f t="shared" si="23"/>
        <v>0.21272901768564922</v>
      </c>
    </row>
    <row r="269" spans="1:15" x14ac:dyDescent="0.15">
      <c r="A269" s="1">
        <v>-40</v>
      </c>
      <c r="B269" s="1">
        <f t="shared" si="14"/>
        <v>-0.69813170079773179</v>
      </c>
      <c r="C269" s="1">
        <f t="shared" si="24"/>
        <v>1.1000000000000001</v>
      </c>
      <c r="D269" s="1">
        <f t="shared" si="25"/>
        <v>0.73303828583761843</v>
      </c>
      <c r="E269" s="1">
        <f t="shared" si="15"/>
        <v>3.8389446372751122E-2</v>
      </c>
      <c r="F269" s="1">
        <f t="shared" si="26"/>
        <v>1.4</v>
      </c>
      <c r="G269" s="1">
        <f t="shared" si="27"/>
        <v>-0.57595865315812877</v>
      </c>
      <c r="H269" s="1">
        <f t="shared" si="16"/>
        <v>-1.3388266583482495</v>
      </c>
      <c r="I269" s="1">
        <f t="shared" si="17"/>
        <v>-5.1396814203069713E-2</v>
      </c>
      <c r="J269" s="1">
        <f t="shared" si="18"/>
        <v>1.3089969389957472</v>
      </c>
      <c r="K269" s="1">
        <f t="shared" si="19"/>
        <v>1.2645716175539839E-2</v>
      </c>
      <c r="L269" s="1">
        <f t="shared" si="20"/>
        <v>-1.3514723745237893</v>
      </c>
      <c r="M269" s="1">
        <f t="shared" si="21"/>
        <v>4.8546204296591808E-4</v>
      </c>
      <c r="N269" s="1">
        <f t="shared" si="22"/>
        <v>-5.1882276246035627E-2</v>
      </c>
      <c r="O269" s="1">
        <f t="shared" si="23"/>
        <v>-5.1396814203069706E-2</v>
      </c>
    </row>
    <row r="270" spans="1:15" x14ac:dyDescent="0.15">
      <c r="A270" s="1">
        <v>-30</v>
      </c>
      <c r="B270" s="1">
        <f t="shared" si="14"/>
        <v>-0.52359877559829882</v>
      </c>
      <c r="C270" s="1">
        <f t="shared" si="24"/>
        <v>1.1000000000000001</v>
      </c>
      <c r="D270" s="1">
        <f t="shared" si="25"/>
        <v>0.73303828583761843</v>
      </c>
      <c r="E270" s="1">
        <f t="shared" si="15"/>
        <v>0.22870285989953534</v>
      </c>
      <c r="F270" s="1">
        <f t="shared" si="26"/>
        <v>1.4</v>
      </c>
      <c r="G270" s="1">
        <f t="shared" si="27"/>
        <v>-0.57595865315812877</v>
      </c>
      <c r="H270" s="1">
        <f t="shared" si="16"/>
        <v>-1.2474091338637148</v>
      </c>
      <c r="I270" s="1">
        <f t="shared" si="17"/>
        <v>-0.28528603637943389</v>
      </c>
      <c r="J270" s="1">
        <f t="shared" si="18"/>
        <v>1.3089969389957472</v>
      </c>
      <c r="K270" s="1">
        <f t="shared" si="19"/>
        <v>7.5336107396344221E-2</v>
      </c>
      <c r="L270" s="1">
        <f t="shared" si="20"/>
        <v>-1.3227452412600589</v>
      </c>
      <c r="M270" s="1">
        <f t="shared" si="21"/>
        <v>1.7229583215242459E-2</v>
      </c>
      <c r="N270" s="1">
        <f t="shared" si="22"/>
        <v>-0.30251561959467632</v>
      </c>
      <c r="O270" s="1">
        <f t="shared" si="23"/>
        <v>-0.28528603637943384</v>
      </c>
    </row>
    <row r="271" spans="1:15" x14ac:dyDescent="0.15">
      <c r="A271" s="1">
        <v>-20</v>
      </c>
      <c r="B271" s="1">
        <f t="shared" si="14"/>
        <v>-0.3490658503988659</v>
      </c>
      <c r="C271" s="1">
        <f t="shared" si="24"/>
        <v>1.1000000000000001</v>
      </c>
      <c r="D271" s="1">
        <f t="shared" si="25"/>
        <v>0.73303828583761843</v>
      </c>
      <c r="E271" s="1">
        <f t="shared" si="15"/>
        <v>0.41206725275750333</v>
      </c>
      <c r="F271" s="1">
        <f t="shared" si="26"/>
        <v>1.4</v>
      </c>
      <c r="G271" s="1">
        <f t="shared" si="27"/>
        <v>-0.57595865315812877</v>
      </c>
      <c r="H271" s="1">
        <f t="shared" si="16"/>
        <v>-1.1180897140662098</v>
      </c>
      <c r="I271" s="1">
        <f t="shared" si="17"/>
        <v>-0.4607281568116855</v>
      </c>
      <c r="J271" s="1">
        <f t="shared" si="18"/>
        <v>1.3089969389957472</v>
      </c>
      <c r="K271" s="1">
        <f t="shared" si="19"/>
        <v>0.13573744911582045</v>
      </c>
      <c r="L271" s="1">
        <f t="shared" si="20"/>
        <v>-1.2538271631820304</v>
      </c>
      <c r="M271" s="1">
        <f t="shared" si="21"/>
        <v>5.593295775346753E-2</v>
      </c>
      <c r="N271" s="1">
        <f t="shared" si="22"/>
        <v>-0.51666111456515307</v>
      </c>
      <c r="O271" s="1">
        <f t="shared" si="23"/>
        <v>-0.46072815681168555</v>
      </c>
    </row>
    <row r="272" spans="1:15" x14ac:dyDescent="0.15">
      <c r="A272" s="1">
        <v>-10</v>
      </c>
      <c r="B272" s="1">
        <f t="shared" si="14"/>
        <v>-0.17453292519943295</v>
      </c>
      <c r="C272" s="1">
        <f t="shared" si="24"/>
        <v>1.1000000000000001</v>
      </c>
      <c r="D272" s="1">
        <f t="shared" si="25"/>
        <v>0.73303828583761843</v>
      </c>
      <c r="E272" s="1">
        <f t="shared" si="15"/>
        <v>0.58291119065652541</v>
      </c>
      <c r="F272" s="1">
        <f t="shared" si="26"/>
        <v>1.4</v>
      </c>
      <c r="G272" s="1">
        <f t="shared" si="27"/>
        <v>-0.57595865315812877</v>
      </c>
      <c r="H272" s="1">
        <f t="shared" si="16"/>
        <v>-0.95479770408749776</v>
      </c>
      <c r="I272" s="1">
        <f t="shared" si="17"/>
        <v>-0.55656226652576013</v>
      </c>
      <c r="J272" s="1">
        <f t="shared" si="18"/>
        <v>1.3089969389957472</v>
      </c>
      <c r="K272" s="1">
        <f t="shared" si="19"/>
        <v>0.19201447713037584</v>
      </c>
      <c r="L272" s="1">
        <f t="shared" si="20"/>
        <v>-1.1468121812178735</v>
      </c>
      <c r="M272" s="1">
        <f t="shared" si="21"/>
        <v>0.11192738748735755</v>
      </c>
      <c r="N272" s="1">
        <f t="shared" si="22"/>
        <v>-0.66848965401311766</v>
      </c>
      <c r="O272" s="1">
        <f t="shared" si="23"/>
        <v>-0.55656226652576013</v>
      </c>
    </row>
    <row r="273" spans="1:15" x14ac:dyDescent="0.15">
      <c r="A273" s="1">
        <v>0</v>
      </c>
      <c r="B273" s="1">
        <f t="shared" si="14"/>
        <v>0</v>
      </c>
      <c r="C273" s="1">
        <f t="shared" si="24"/>
        <v>1.1000000000000001</v>
      </c>
      <c r="D273" s="1">
        <f t="shared" si="25"/>
        <v>0.73303828583761843</v>
      </c>
      <c r="E273" s="1">
        <f t="shared" si="15"/>
        <v>0.73604366699474411</v>
      </c>
      <c r="F273" s="1">
        <f t="shared" si="26"/>
        <v>1.4</v>
      </c>
      <c r="G273" s="1">
        <f t="shared" si="27"/>
        <v>-0.57595865315812877</v>
      </c>
      <c r="H273" s="1">
        <f t="shared" si="16"/>
        <v>-0.76249464902103792</v>
      </c>
      <c r="I273" s="1">
        <f t="shared" si="17"/>
        <v>-0.56122935752931513</v>
      </c>
      <c r="J273" s="1">
        <f t="shared" si="18"/>
        <v>1.3089969389957472</v>
      </c>
      <c r="K273" s="1">
        <f t="shared" si="19"/>
        <v>0.24245724242133854</v>
      </c>
      <c r="L273" s="1">
        <f t="shared" si="20"/>
        <v>-1.0049518914423765</v>
      </c>
      <c r="M273" s="1">
        <f t="shared" si="21"/>
        <v>0.17845911780123563</v>
      </c>
      <c r="N273" s="1">
        <f t="shared" si="22"/>
        <v>-0.73968847533055082</v>
      </c>
      <c r="O273" s="1">
        <f t="shared" si="23"/>
        <v>-0.56122935752931524</v>
      </c>
    </row>
    <row r="274" spans="1:15" x14ac:dyDescent="0.15">
      <c r="A274" s="1">
        <v>10</v>
      </c>
      <c r="B274" s="1">
        <f t="shared" si="14"/>
        <v>0.17453292519943295</v>
      </c>
      <c r="C274" s="1">
        <f t="shared" si="24"/>
        <v>1.1000000000000001</v>
      </c>
      <c r="D274" s="1">
        <f t="shared" si="25"/>
        <v>0.73303828583761843</v>
      </c>
      <c r="E274" s="1">
        <f t="shared" si="15"/>
        <v>0.86681182896739428</v>
      </c>
      <c r="F274" s="1">
        <f t="shared" si="26"/>
        <v>1.4</v>
      </c>
      <c r="G274" s="1">
        <f t="shared" si="27"/>
        <v>-0.57595865315812877</v>
      </c>
      <c r="H274" s="1">
        <f t="shared" si="16"/>
        <v>-0.54702357988498329</v>
      </c>
      <c r="I274" s="1">
        <f t="shared" si="17"/>
        <v>-0.47416650976839386</v>
      </c>
      <c r="J274" s="1">
        <f t="shared" si="18"/>
        <v>1.3089969389957472</v>
      </c>
      <c r="K274" s="1">
        <f t="shared" si="19"/>
        <v>0.28553306709061338</v>
      </c>
      <c r="L274" s="1">
        <f t="shared" si="20"/>
        <v>-0.83255664697559673</v>
      </c>
      <c r="M274" s="1">
        <f t="shared" si="21"/>
        <v>0.24750344011548428</v>
      </c>
      <c r="N274" s="1">
        <f t="shared" si="22"/>
        <v>-0.72166994988387823</v>
      </c>
      <c r="O274" s="1">
        <f t="shared" si="23"/>
        <v>-0.47416650976839392</v>
      </c>
    </row>
    <row r="275" spans="1:15" x14ac:dyDescent="0.15">
      <c r="A275" s="1">
        <v>20</v>
      </c>
      <c r="B275" s="1">
        <f t="shared" si="14"/>
        <v>0.3490658503988659</v>
      </c>
      <c r="C275" s="1">
        <f t="shared" si="24"/>
        <v>1.1000000000000001</v>
      </c>
      <c r="D275" s="1">
        <f t="shared" si="25"/>
        <v>0.73303828583761843</v>
      </c>
      <c r="E275" s="1">
        <f t="shared" si="15"/>
        <v>0.97124235214481969</v>
      </c>
      <c r="F275" s="1">
        <f t="shared" si="26"/>
        <v>1.4</v>
      </c>
      <c r="G275" s="1">
        <f t="shared" si="27"/>
        <v>-0.57595865315812877</v>
      </c>
      <c r="H275" s="1">
        <f t="shared" si="16"/>
        <v>-0.31493147608141103</v>
      </c>
      <c r="I275" s="1">
        <f t="shared" si="17"/>
        <v>-0.3058747875937497</v>
      </c>
      <c r="J275" s="1">
        <f t="shared" si="18"/>
        <v>1.3089969389957472</v>
      </c>
      <c r="K275" s="1">
        <f t="shared" si="19"/>
        <v>0.31993311400304342</v>
      </c>
      <c r="L275" s="1">
        <f t="shared" si="20"/>
        <v>-0.63486459008445451</v>
      </c>
      <c r="M275" s="1">
        <f t="shared" si="21"/>
        <v>0.31073259017333266</v>
      </c>
      <c r="N275" s="1">
        <f t="shared" si="22"/>
        <v>-0.61660737776708241</v>
      </c>
      <c r="O275" s="1">
        <f t="shared" si="23"/>
        <v>-0.30587478759374975</v>
      </c>
    </row>
    <row r="276" spans="1:15" x14ac:dyDescent="0.15">
      <c r="A276" s="1">
        <v>30</v>
      </c>
      <c r="B276" s="1">
        <f t="shared" si="14"/>
        <v>0.52359877559829882</v>
      </c>
      <c r="C276" s="1">
        <f t="shared" si="24"/>
        <v>1.1000000000000001</v>
      </c>
      <c r="D276" s="1">
        <f t="shared" si="25"/>
        <v>0.73303828583761843</v>
      </c>
      <c r="E276" s="1">
        <f t="shared" si="15"/>
        <v>1.0461621679246689</v>
      </c>
      <c r="F276" s="1">
        <f t="shared" si="26"/>
        <v>1.4</v>
      </c>
      <c r="G276" s="1">
        <f t="shared" si="27"/>
        <v>-0.57595865315812877</v>
      </c>
      <c r="H276" s="1">
        <f t="shared" si="16"/>
        <v>-7.3270338740121455E-2</v>
      </c>
      <c r="I276" s="1">
        <f t="shared" si="17"/>
        <v>-7.665265642094031E-2</v>
      </c>
      <c r="J276" s="1">
        <f t="shared" si="18"/>
        <v>1.3089969389957472</v>
      </c>
      <c r="K276" s="1">
        <f t="shared" si="19"/>
        <v>0.34461215514045823</v>
      </c>
      <c r="L276" s="1">
        <f t="shared" si="20"/>
        <v>-0.41788249388057969</v>
      </c>
      <c r="M276" s="1">
        <f t="shared" si="21"/>
        <v>0.36052019931493412</v>
      </c>
      <c r="N276" s="1">
        <f t="shared" si="22"/>
        <v>-0.43717285573587444</v>
      </c>
      <c r="O276" s="1">
        <f t="shared" si="23"/>
        <v>-7.6652656420940324E-2</v>
      </c>
    </row>
    <row r="277" spans="1:15" x14ac:dyDescent="0.15">
      <c r="A277" s="1">
        <v>40</v>
      </c>
      <c r="B277" s="1">
        <f t="shared" si="14"/>
        <v>0.69813170079773179</v>
      </c>
      <c r="C277" s="1">
        <f t="shared" si="24"/>
        <v>1.1000000000000001</v>
      </c>
      <c r="D277" s="1">
        <f t="shared" si="25"/>
        <v>0.73303828583761843</v>
      </c>
      <c r="E277" s="1">
        <f t="shared" si="15"/>
        <v>1.0892948756157275</v>
      </c>
      <c r="F277" s="1">
        <f t="shared" si="26"/>
        <v>1.4</v>
      </c>
      <c r="G277" s="1">
        <f t="shared" si="27"/>
        <v>-0.57595865315812877</v>
      </c>
      <c r="H277" s="1">
        <f t="shared" si="16"/>
        <v>0.17061708076720639</v>
      </c>
      <c r="I277" s="1">
        <f t="shared" si="17"/>
        <v>0.1858523117722326</v>
      </c>
      <c r="J277" s="1">
        <f t="shared" si="18"/>
        <v>1.3089969389957472</v>
      </c>
      <c r="K277" s="1">
        <f t="shared" si="19"/>
        <v>0.35882033032609484</v>
      </c>
      <c r="L277" s="1">
        <f t="shared" si="20"/>
        <v>-0.18820324955888845</v>
      </c>
      <c r="M277" s="1">
        <f t="shared" si="21"/>
        <v>0.39086114709095771</v>
      </c>
      <c r="N277" s="1">
        <f t="shared" si="22"/>
        <v>-0.2050088353187251</v>
      </c>
      <c r="O277" s="1">
        <f t="shared" si="23"/>
        <v>0.1858523117722326</v>
      </c>
    </row>
    <row r="278" spans="1:15" x14ac:dyDescent="0.15">
      <c r="A278" s="1">
        <v>50</v>
      </c>
      <c r="B278" s="1">
        <f t="shared" si="14"/>
        <v>0.87266462599716477</v>
      </c>
      <c r="C278" s="1">
        <f t="shared" si="24"/>
        <v>1.1000000000000001</v>
      </c>
      <c r="D278" s="1">
        <f t="shared" si="25"/>
        <v>0.73303828583761843</v>
      </c>
      <c r="E278" s="1">
        <f t="shared" si="15"/>
        <v>1.0993299097210054</v>
      </c>
      <c r="F278" s="1">
        <f t="shared" si="26"/>
        <v>1.4</v>
      </c>
      <c r="G278" s="1">
        <f t="shared" si="27"/>
        <v>-0.57595865315812877</v>
      </c>
      <c r="H278" s="1">
        <f t="shared" si="16"/>
        <v>0.4093203866118314</v>
      </c>
      <c r="I278" s="1">
        <f t="shared" si="17"/>
        <v>0.44997814366095162</v>
      </c>
      <c r="J278" s="1">
        <f t="shared" si="18"/>
        <v>1.3089969389957472</v>
      </c>
      <c r="K278" s="1">
        <f t="shared" si="19"/>
        <v>0.36212593134662119</v>
      </c>
      <c r="L278" s="1">
        <f t="shared" si="20"/>
        <v>4.7194455265210211E-2</v>
      </c>
      <c r="M278" s="1">
        <f t="shared" si="21"/>
        <v>0.39809586741491609</v>
      </c>
      <c r="N278" s="1">
        <f t="shared" si="22"/>
        <v>5.1882276246035572E-2</v>
      </c>
      <c r="O278" s="1">
        <f t="shared" si="23"/>
        <v>0.44997814366095168</v>
      </c>
    </row>
    <row r="279" spans="1:15" x14ac:dyDescent="0.15">
      <c r="A279" s="1">
        <v>60</v>
      </c>
      <c r="B279" s="1">
        <f t="shared" si="14"/>
        <v>1.0471975511965976</v>
      </c>
      <c r="C279" s="1">
        <f t="shared" si="24"/>
        <v>1.1000000000000001</v>
      </c>
      <c r="D279" s="1">
        <f t="shared" si="25"/>
        <v>0.73303828583761843</v>
      </c>
      <c r="E279" s="1">
        <f t="shared" si="15"/>
        <v>1.0759623608071864</v>
      </c>
      <c r="F279" s="1">
        <f t="shared" si="26"/>
        <v>1.4</v>
      </c>
      <c r="G279" s="1">
        <f t="shared" si="27"/>
        <v>-0.57595865315812877</v>
      </c>
      <c r="H279" s="1">
        <f t="shared" si="16"/>
        <v>0.63558669963536529</v>
      </c>
      <c r="I279" s="1">
        <f t="shared" si="17"/>
        <v>0.68386736583731578</v>
      </c>
      <c r="J279" s="1">
        <f t="shared" si="18"/>
        <v>1.3089969389957472</v>
      </c>
      <c r="K279" s="1">
        <f t="shared" si="19"/>
        <v>0.35442851918774343</v>
      </c>
      <c r="L279" s="1">
        <f t="shared" si="20"/>
        <v>0.28115818044762186</v>
      </c>
      <c r="M279" s="1">
        <f t="shared" si="21"/>
        <v>0.38135174624263962</v>
      </c>
      <c r="N279" s="1">
        <f t="shared" si="22"/>
        <v>0.30251561959467616</v>
      </c>
      <c r="O279" s="1">
        <f t="shared" si="23"/>
        <v>0.68386736583731578</v>
      </c>
    </row>
    <row r="280" spans="1:15" x14ac:dyDescent="0.15">
      <c r="A280" s="1">
        <v>70</v>
      </c>
      <c r="B280" s="1">
        <f t="shared" si="14"/>
        <v>1.2217304763960306</v>
      </c>
      <c r="C280" s="1">
        <f t="shared" si="24"/>
        <v>1.1000000000000001</v>
      </c>
      <c r="D280" s="1">
        <f t="shared" si="25"/>
        <v>0.73303828583761843</v>
      </c>
      <c r="E280" s="1">
        <f t="shared" si="15"/>
        <v>1.0199022400234663</v>
      </c>
      <c r="F280" s="1">
        <f t="shared" si="26"/>
        <v>1.4</v>
      </c>
      <c r="G280" s="1">
        <f t="shared" si="27"/>
        <v>-0.57595865315812877</v>
      </c>
      <c r="H280" s="1">
        <f t="shared" si="16"/>
        <v>0.84254103241286737</v>
      </c>
      <c r="I280" s="1">
        <f t="shared" si="17"/>
        <v>0.85930948626956738</v>
      </c>
      <c r="J280" s="1">
        <f t="shared" si="18"/>
        <v>1.3089969389957472</v>
      </c>
      <c r="K280" s="1">
        <f t="shared" si="19"/>
        <v>0.33596197582283055</v>
      </c>
      <c r="L280" s="1">
        <f t="shared" si="20"/>
        <v>0.50657905659003677</v>
      </c>
      <c r="M280" s="1">
        <f t="shared" si="21"/>
        <v>0.34264837170441448</v>
      </c>
      <c r="N280" s="1">
        <f t="shared" si="22"/>
        <v>0.51666111456515285</v>
      </c>
      <c r="O280" s="1">
        <f t="shared" si="23"/>
        <v>0.85930948626956738</v>
      </c>
    </row>
    <row r="281" spans="1:15" x14ac:dyDescent="0.15">
      <c r="A281" s="1">
        <v>80</v>
      </c>
      <c r="B281" s="1">
        <f t="shared" si="14"/>
        <v>1.3962634015954636</v>
      </c>
      <c r="C281" s="1">
        <f t="shared" si="24"/>
        <v>1.1000000000000001</v>
      </c>
      <c r="D281" s="1">
        <f t="shared" si="25"/>
        <v>0.73303828583761843</v>
      </c>
      <c r="E281" s="1">
        <f t="shared" si="15"/>
        <v>0.9328529057720687</v>
      </c>
      <c r="F281" s="1">
        <f t="shared" si="26"/>
        <v>1.4</v>
      </c>
      <c r="G281" s="1">
        <f t="shared" si="27"/>
        <v>-0.57595865315812877</v>
      </c>
      <c r="H281" s="1">
        <f t="shared" si="16"/>
        <v>1.0238951822668385</v>
      </c>
      <c r="I281" s="1">
        <f t="shared" si="17"/>
        <v>0.95514359598364218</v>
      </c>
      <c r="J281" s="1">
        <f t="shared" si="18"/>
        <v>1.3089969389957472</v>
      </c>
      <c r="K281" s="1">
        <f t="shared" si="19"/>
        <v>0.30728739782750364</v>
      </c>
      <c r="L281" s="1">
        <f t="shared" si="20"/>
        <v>0.71660778443933482</v>
      </c>
      <c r="M281" s="1">
        <f t="shared" si="21"/>
        <v>0.28665394197052446</v>
      </c>
      <c r="N281" s="1">
        <f t="shared" si="22"/>
        <v>0.66848965401311766</v>
      </c>
      <c r="O281" s="1">
        <f t="shared" si="23"/>
        <v>0.95514359598364207</v>
      </c>
    </row>
    <row r="282" spans="1:15" x14ac:dyDescent="0.15">
      <c r="A282" s="1">
        <v>90</v>
      </c>
      <c r="B282" s="1">
        <f t="shared" si="14"/>
        <v>1.5707963267948966</v>
      </c>
      <c r="C282" s="1">
        <f t="shared" si="24"/>
        <v>1.1000000000000001</v>
      </c>
      <c r="D282" s="1">
        <f t="shared" si="25"/>
        <v>0.73303828583761843</v>
      </c>
      <c r="E282" s="1">
        <f t="shared" si="15"/>
        <v>0.81745930802513378</v>
      </c>
      <c r="F282" s="1">
        <f t="shared" si="26"/>
        <v>1.4</v>
      </c>
      <c r="G282" s="1">
        <f t="shared" si="27"/>
        <v>-0.57595865315812877</v>
      </c>
      <c r="H282" s="1">
        <f t="shared" si="16"/>
        <v>1.1741387951235935</v>
      </c>
      <c r="I282" s="1">
        <f t="shared" si="17"/>
        <v>0.95981068698719707</v>
      </c>
      <c r="J282" s="1">
        <f t="shared" si="18"/>
        <v>1.3089969389957472</v>
      </c>
      <c r="K282" s="1">
        <f t="shared" si="19"/>
        <v>0.26927604774411407</v>
      </c>
      <c r="L282" s="1">
        <f t="shared" si="20"/>
        <v>0.90486274737947947</v>
      </c>
      <c r="M282" s="1">
        <f t="shared" si="21"/>
        <v>0.22012221165664636</v>
      </c>
      <c r="N282" s="1">
        <f t="shared" si="22"/>
        <v>0.73968847533055071</v>
      </c>
      <c r="O282" s="1">
        <f t="shared" si="23"/>
        <v>0.95981068698719707</v>
      </c>
    </row>
    <row r="283" spans="1:15" x14ac:dyDescent="0.15">
      <c r="A283" s="1">
        <v>100</v>
      </c>
      <c r="B283" s="1">
        <f t="shared" si="14"/>
        <v>1.7453292519943295</v>
      </c>
      <c r="C283" s="1">
        <f t="shared" si="24"/>
        <v>1.1000000000000001</v>
      </c>
      <c r="D283" s="1">
        <f t="shared" si="25"/>
        <v>0.73303828583761843</v>
      </c>
      <c r="E283" s="1">
        <f t="shared" si="15"/>
        <v>0.67722762285822424</v>
      </c>
      <c r="F283" s="1">
        <f t="shared" si="26"/>
        <v>1.4</v>
      </c>
      <c r="G283" s="1">
        <f t="shared" si="27"/>
        <v>-0.57595865315812877</v>
      </c>
      <c r="H283" s="1">
        <f t="shared" si="16"/>
        <v>1.2887067948334165</v>
      </c>
      <c r="I283" s="1">
        <f t="shared" si="17"/>
        <v>0.87274783922627597</v>
      </c>
      <c r="J283" s="1">
        <f t="shared" si="18"/>
        <v>1.3089969389957472</v>
      </c>
      <c r="K283" s="1">
        <f t="shared" si="19"/>
        <v>0.22308288121027445</v>
      </c>
      <c r="L283" s="1">
        <f t="shared" si="20"/>
        <v>1.065623913623142</v>
      </c>
      <c r="M283" s="1">
        <f t="shared" si="21"/>
        <v>0.15107788934239777</v>
      </c>
      <c r="N283" s="1">
        <f t="shared" si="22"/>
        <v>0.72166994988387811</v>
      </c>
      <c r="O283" s="1">
        <f t="shared" si="23"/>
        <v>0.87274783922627586</v>
      </c>
    </row>
    <row r="284" spans="1:15" x14ac:dyDescent="0.15">
      <c r="A284" s="1">
        <v>110</v>
      </c>
      <c r="B284" s="1">
        <f t="shared" si="14"/>
        <v>1.9198621771937625</v>
      </c>
      <c r="C284" s="1">
        <f t="shared" si="24"/>
        <v>1.1000000000000001</v>
      </c>
      <c r="D284" s="1">
        <f t="shared" si="25"/>
        <v>0.73303828583761843</v>
      </c>
      <c r="E284" s="1">
        <f t="shared" si="15"/>
        <v>0.51641871906447978</v>
      </c>
      <c r="F284" s="1">
        <f t="shared" si="26"/>
        <v>1.4</v>
      </c>
      <c r="G284" s="1">
        <f t="shared" si="27"/>
        <v>-0.57595865315812877</v>
      </c>
      <c r="H284" s="1">
        <f t="shared" si="16"/>
        <v>1.3641180906993293</v>
      </c>
      <c r="I284" s="1">
        <f t="shared" si="17"/>
        <v>0.70445611705163147</v>
      </c>
      <c r="J284" s="1">
        <f t="shared" si="18"/>
        <v>1.3089969389957472</v>
      </c>
      <c r="K284" s="1">
        <f t="shared" si="19"/>
        <v>0.17011145421624527</v>
      </c>
      <c r="L284" s="1">
        <f t="shared" si="20"/>
        <v>1.1940066364830841</v>
      </c>
      <c r="M284" s="1">
        <f t="shared" si="21"/>
        <v>8.7848739284549282E-2</v>
      </c>
      <c r="N284" s="1">
        <f t="shared" si="22"/>
        <v>0.6166073777670823</v>
      </c>
      <c r="O284" s="1">
        <f t="shared" si="23"/>
        <v>0.70445611705163158</v>
      </c>
    </row>
    <row r="285" spans="1:15" x14ac:dyDescent="0.15">
      <c r="A285" s="1">
        <v>120</v>
      </c>
      <c r="B285" s="1">
        <f t="shared" si="14"/>
        <v>2.0943951023931953</v>
      </c>
      <c r="C285" s="1">
        <f t="shared" si="24"/>
        <v>1.1000000000000001</v>
      </c>
      <c r="D285" s="1">
        <f t="shared" si="25"/>
        <v>0.73303828583761843</v>
      </c>
      <c r="E285" s="1">
        <f t="shared" si="15"/>
        <v>0.33991869381244227</v>
      </c>
      <c r="F285" s="1">
        <f t="shared" si="26"/>
        <v>1.4</v>
      </c>
      <c r="G285" s="1">
        <f t="shared" si="27"/>
        <v>-0.57595865315812877</v>
      </c>
      <c r="H285" s="1">
        <f t="shared" si="16"/>
        <v>1.3980813486564032</v>
      </c>
      <c r="I285" s="1">
        <f t="shared" si="17"/>
        <v>0.47523398587882226</v>
      </c>
      <c r="J285" s="1">
        <f t="shared" si="18"/>
        <v>1.3089969389957472</v>
      </c>
      <c r="K285" s="1">
        <f t="shared" si="19"/>
        <v>0.11197127676640491</v>
      </c>
      <c r="L285" s="1">
        <f t="shared" si="20"/>
        <v>1.2861100718899983</v>
      </c>
      <c r="M285" s="1">
        <f t="shared" si="21"/>
        <v>3.8061130142947819E-2</v>
      </c>
      <c r="N285" s="1">
        <f t="shared" si="22"/>
        <v>0.43717285573587444</v>
      </c>
      <c r="O285" s="1">
        <f t="shared" si="23"/>
        <v>0.47523398587882226</v>
      </c>
    </row>
    <row r="286" spans="1:15" x14ac:dyDescent="0.15">
      <c r="A286" s="1">
        <v>130</v>
      </c>
      <c r="B286" s="1">
        <f t="shared" si="14"/>
        <v>2.2689280275926285</v>
      </c>
      <c r="C286" s="1">
        <f t="shared" si="24"/>
        <v>1.1000000000000001</v>
      </c>
      <c r="D286" s="1">
        <f t="shared" si="25"/>
        <v>0.73303828583761843</v>
      </c>
      <c r="E286" s="1">
        <f t="shared" si="15"/>
        <v>0.15309041105607188</v>
      </c>
      <c r="F286" s="1">
        <f t="shared" si="26"/>
        <v>1.4</v>
      </c>
      <c r="G286" s="1">
        <f t="shared" si="27"/>
        <v>-0.57595865315812877</v>
      </c>
      <c r="H286" s="1">
        <f t="shared" si="16"/>
        <v>1.3895646122978509</v>
      </c>
      <c r="I286" s="1">
        <f t="shared" si="17"/>
        <v>0.21272901768564914</v>
      </c>
      <c r="J286" s="1">
        <f t="shared" si="18"/>
        <v>1.3089969389957472</v>
      </c>
      <c r="K286" s="1">
        <f t="shared" si="19"/>
        <v>5.0428908732217149E-2</v>
      </c>
      <c r="L286" s="1">
        <f t="shared" si="20"/>
        <v>1.3391357035656337</v>
      </c>
      <c r="M286" s="1">
        <f t="shared" si="21"/>
        <v>7.7201823669242556E-3</v>
      </c>
      <c r="N286" s="1">
        <f t="shared" si="22"/>
        <v>0.20500883531872488</v>
      </c>
      <c r="O286" s="1">
        <f t="shared" si="23"/>
        <v>0.21272901768564914</v>
      </c>
    </row>
    <row r="287" spans="1:15" x14ac:dyDescent="0.15">
      <c r="A287" s="1">
        <v>140</v>
      </c>
      <c r="B287" s="1">
        <f t="shared" si="14"/>
        <v>2.4434609527920612</v>
      </c>
      <c r="C287" s="1">
        <f t="shared" si="24"/>
        <v>1.1000000000000001</v>
      </c>
      <c r="D287" s="1">
        <f t="shared" si="25"/>
        <v>0.73303828583761843</v>
      </c>
      <c r="E287" s="1">
        <f t="shared" si="15"/>
        <v>-3.838944637275099E-2</v>
      </c>
      <c r="F287" s="1">
        <f t="shared" si="26"/>
        <v>1.4</v>
      </c>
      <c r="G287" s="1">
        <f t="shared" si="27"/>
        <v>-0.57595865315812877</v>
      </c>
      <c r="H287" s="1">
        <f t="shared" si="16"/>
        <v>1.3388266583482498</v>
      </c>
      <c r="I287" s="1">
        <f t="shared" si="17"/>
        <v>-5.1396814203069546E-2</v>
      </c>
      <c r="J287" s="1">
        <f t="shared" si="18"/>
        <v>1.3089969389957472</v>
      </c>
      <c r="K287" s="1">
        <f t="shared" si="19"/>
        <v>-1.2645716175539796E-2</v>
      </c>
      <c r="L287" s="1">
        <f t="shared" si="20"/>
        <v>1.3514723745237895</v>
      </c>
      <c r="M287" s="1">
        <f t="shared" si="21"/>
        <v>4.8546204296591472E-4</v>
      </c>
      <c r="N287" s="1">
        <f t="shared" si="22"/>
        <v>-5.1882276246035461E-2</v>
      </c>
      <c r="O287" s="1">
        <f t="shared" si="23"/>
        <v>-5.1396814203069546E-2</v>
      </c>
    </row>
    <row r="288" spans="1:15" x14ac:dyDescent="0.15">
      <c r="A288" s="1">
        <v>150</v>
      </c>
      <c r="B288" s="1">
        <f t="shared" si="14"/>
        <v>2.6179938779914944</v>
      </c>
      <c r="C288" s="1">
        <f t="shared" si="24"/>
        <v>1.1000000000000001</v>
      </c>
      <c r="D288" s="1">
        <f t="shared" si="25"/>
        <v>0.73303828583761843</v>
      </c>
      <c r="E288" s="1">
        <f t="shared" si="15"/>
        <v>-0.22870285989953548</v>
      </c>
      <c r="F288" s="1">
        <f t="shared" si="26"/>
        <v>1.4</v>
      </c>
      <c r="G288" s="1">
        <f t="shared" si="27"/>
        <v>-0.57595865315812877</v>
      </c>
      <c r="H288" s="1">
        <f t="shared" si="16"/>
        <v>1.247409133863715</v>
      </c>
      <c r="I288" s="1">
        <f t="shared" si="17"/>
        <v>-0.28528603637943412</v>
      </c>
      <c r="J288" s="1">
        <f t="shared" si="18"/>
        <v>1.3089969389957472</v>
      </c>
      <c r="K288" s="1">
        <f t="shared" si="19"/>
        <v>-7.5336107396344262E-2</v>
      </c>
      <c r="L288" s="1">
        <f t="shared" si="20"/>
        <v>1.3227452412600593</v>
      </c>
      <c r="M288" s="1">
        <f t="shared" si="21"/>
        <v>1.722958321524248E-2</v>
      </c>
      <c r="N288" s="1">
        <f t="shared" si="22"/>
        <v>-0.3025156195946766</v>
      </c>
      <c r="O288" s="1">
        <f t="shared" si="23"/>
        <v>-0.28528603637943412</v>
      </c>
    </row>
    <row r="289" spans="1:15" x14ac:dyDescent="0.15">
      <c r="A289" s="1">
        <v>160</v>
      </c>
      <c r="B289" s="1">
        <f t="shared" si="14"/>
        <v>2.7925268031909272</v>
      </c>
      <c r="C289" s="1">
        <f t="shared" si="24"/>
        <v>1.1000000000000001</v>
      </c>
      <c r="D289" s="1">
        <f t="shared" si="25"/>
        <v>0.73303828583761843</v>
      </c>
      <c r="E289" s="1">
        <f t="shared" si="15"/>
        <v>-0.41206725275750322</v>
      </c>
      <c r="F289" s="1">
        <f t="shared" si="26"/>
        <v>1.4</v>
      </c>
      <c r="G289" s="1">
        <f t="shared" si="27"/>
        <v>-0.57595865315812877</v>
      </c>
      <c r="H289" s="1">
        <f t="shared" si="16"/>
        <v>1.1180897140662103</v>
      </c>
      <c r="I289" s="1">
        <f t="shared" si="17"/>
        <v>-0.46072815681168555</v>
      </c>
      <c r="J289" s="1">
        <f t="shared" si="18"/>
        <v>1.3089969389957472</v>
      </c>
      <c r="K289" s="1">
        <f t="shared" si="19"/>
        <v>-0.13573744911582042</v>
      </c>
      <c r="L289" s="1">
        <f t="shared" si="20"/>
        <v>1.2538271631820308</v>
      </c>
      <c r="M289" s="1">
        <f t="shared" si="21"/>
        <v>5.5932957753467502E-2</v>
      </c>
      <c r="N289" s="1">
        <f t="shared" si="22"/>
        <v>-0.51666111456515318</v>
      </c>
      <c r="O289" s="1">
        <f t="shared" si="23"/>
        <v>-0.46072815681168566</v>
      </c>
    </row>
    <row r="290" spans="1:15" x14ac:dyDescent="0.15">
      <c r="A290" s="1">
        <v>170</v>
      </c>
      <c r="B290" s="1">
        <f t="shared" si="14"/>
        <v>2.9670597283903604</v>
      </c>
      <c r="C290" s="1">
        <f t="shared" si="24"/>
        <v>1.1000000000000001</v>
      </c>
      <c r="D290" s="1">
        <f t="shared" si="25"/>
        <v>0.73303828583761843</v>
      </c>
      <c r="E290" s="1">
        <f t="shared" si="15"/>
        <v>-0.58291119065652564</v>
      </c>
      <c r="F290" s="1">
        <f t="shared" si="26"/>
        <v>1.4</v>
      </c>
      <c r="G290" s="1">
        <f t="shared" si="27"/>
        <v>-0.57595865315812877</v>
      </c>
      <c r="H290" s="1">
        <f t="shared" si="16"/>
        <v>0.95479770408749798</v>
      </c>
      <c r="I290" s="1">
        <f t="shared" si="17"/>
        <v>-0.55656226652576046</v>
      </c>
      <c r="J290" s="1">
        <f t="shared" si="18"/>
        <v>1.3089969389957472</v>
      </c>
      <c r="K290" s="1">
        <f t="shared" si="19"/>
        <v>-0.19201447713037592</v>
      </c>
      <c r="L290" s="1">
        <f t="shared" si="20"/>
        <v>1.146812181217874</v>
      </c>
      <c r="M290" s="1">
        <f t="shared" si="21"/>
        <v>0.11192738748735764</v>
      </c>
      <c r="N290" s="1">
        <f t="shared" si="22"/>
        <v>-0.66848965401311822</v>
      </c>
      <c r="O290" s="1">
        <f t="shared" si="23"/>
        <v>-0.55656226652576057</v>
      </c>
    </row>
    <row r="291" spans="1:15" x14ac:dyDescent="0.15">
      <c r="A291" s="1">
        <v>180</v>
      </c>
      <c r="B291" s="1">
        <f t="shared" si="14"/>
        <v>3.1415926535897931</v>
      </c>
      <c r="C291" s="1">
        <f t="shared" si="24"/>
        <v>1.1000000000000001</v>
      </c>
      <c r="D291" s="1">
        <f t="shared" si="25"/>
        <v>0.73303828583761843</v>
      </c>
      <c r="E291" s="1">
        <f t="shared" si="15"/>
        <v>-0.73604366699474411</v>
      </c>
      <c r="F291" s="1">
        <f t="shared" si="26"/>
        <v>1.4</v>
      </c>
      <c r="G291" s="1">
        <f t="shared" si="27"/>
        <v>-0.57595865315812877</v>
      </c>
      <c r="H291" s="1">
        <f t="shared" si="16"/>
        <v>0.76249464902103814</v>
      </c>
      <c r="I291" s="1">
        <f t="shared" si="17"/>
        <v>-0.56122935752931524</v>
      </c>
      <c r="J291" s="1">
        <f t="shared" si="18"/>
        <v>1.3089969389957472</v>
      </c>
      <c r="K291" s="1">
        <f t="shared" si="19"/>
        <v>-0.24245724242133854</v>
      </c>
      <c r="L291" s="1">
        <f t="shared" si="20"/>
        <v>1.0049518914423767</v>
      </c>
      <c r="M291" s="1">
        <f t="shared" si="21"/>
        <v>0.17845911780123563</v>
      </c>
      <c r="N291" s="1">
        <f t="shared" si="22"/>
        <v>-0.73968847533055093</v>
      </c>
      <c r="O291" s="1">
        <f t="shared" si="23"/>
        <v>-0.56122935752931524</v>
      </c>
    </row>
    <row r="292" spans="1:15" x14ac:dyDescent="0.15">
      <c r="A292" s="1">
        <v>190</v>
      </c>
      <c r="B292" s="1">
        <f t="shared" si="14"/>
        <v>3.3161255787892263</v>
      </c>
      <c r="C292" s="1">
        <f t="shared" si="24"/>
        <v>1.1000000000000001</v>
      </c>
      <c r="D292" s="1">
        <f t="shared" si="25"/>
        <v>0.73303828583761843</v>
      </c>
      <c r="E292" s="1">
        <f t="shared" si="15"/>
        <v>-0.86681182896739439</v>
      </c>
      <c r="F292" s="1">
        <f t="shared" si="26"/>
        <v>1.4</v>
      </c>
      <c r="G292" s="1">
        <f t="shared" si="27"/>
        <v>-0.57595865315812877</v>
      </c>
      <c r="H292" s="1">
        <f t="shared" si="16"/>
        <v>0.54702357988498329</v>
      </c>
      <c r="I292" s="1">
        <f t="shared" si="17"/>
        <v>-0.47416650976839392</v>
      </c>
      <c r="J292" s="1">
        <f t="shared" si="18"/>
        <v>1.3089969389957472</v>
      </c>
      <c r="K292" s="1">
        <f t="shared" si="19"/>
        <v>-0.28553306709061338</v>
      </c>
      <c r="L292" s="1">
        <f t="shared" si="20"/>
        <v>0.83255664697559673</v>
      </c>
      <c r="M292" s="1">
        <f t="shared" si="21"/>
        <v>0.24750344011548431</v>
      </c>
      <c r="N292" s="1">
        <f t="shared" si="22"/>
        <v>-0.72166994988387834</v>
      </c>
      <c r="O292" s="1">
        <f t="shared" si="23"/>
        <v>-0.47416650976839403</v>
      </c>
    </row>
    <row r="293" spans="1:15" x14ac:dyDescent="0.15">
      <c r="A293" s="1">
        <v>200</v>
      </c>
      <c r="B293" s="1">
        <f t="shared" si="14"/>
        <v>3.4906585039886591</v>
      </c>
      <c r="C293" s="1">
        <f t="shared" si="24"/>
        <v>1.1000000000000001</v>
      </c>
      <c r="D293" s="1">
        <f t="shared" si="25"/>
        <v>0.73303828583761843</v>
      </c>
      <c r="E293" s="1">
        <f t="shared" si="15"/>
        <v>-0.9712423521448198</v>
      </c>
      <c r="F293" s="1">
        <f t="shared" si="26"/>
        <v>1.4</v>
      </c>
      <c r="G293" s="1">
        <f t="shared" si="27"/>
        <v>-0.57595865315812877</v>
      </c>
      <c r="H293" s="1">
        <f t="shared" si="16"/>
        <v>0.31493147608141125</v>
      </c>
      <c r="I293" s="1">
        <f t="shared" si="17"/>
        <v>-0.30587478759374992</v>
      </c>
      <c r="J293" s="1">
        <f t="shared" si="18"/>
        <v>1.3089969389957472</v>
      </c>
      <c r="K293" s="1">
        <f t="shared" si="19"/>
        <v>-0.31993311400304342</v>
      </c>
      <c r="L293" s="1">
        <f t="shared" si="20"/>
        <v>0.63486459008445473</v>
      </c>
      <c r="M293" s="1">
        <f t="shared" si="21"/>
        <v>0.31073259017333266</v>
      </c>
      <c r="N293" s="1">
        <f t="shared" si="22"/>
        <v>-0.61660737776708263</v>
      </c>
      <c r="O293" s="1">
        <f t="shared" si="23"/>
        <v>-0.30587478759374997</v>
      </c>
    </row>
    <row r="294" spans="1:15" x14ac:dyDescent="0.15">
      <c r="A294" s="1">
        <v>210</v>
      </c>
      <c r="B294" s="1">
        <f t="shared" si="14"/>
        <v>3.6651914291880923</v>
      </c>
      <c r="C294" s="1">
        <f t="shared" si="24"/>
        <v>1.1000000000000001</v>
      </c>
      <c r="D294" s="1">
        <f t="shared" si="25"/>
        <v>0.73303828583761843</v>
      </c>
      <c r="E294" s="1">
        <f t="shared" si="15"/>
        <v>-1.0461621679246689</v>
      </c>
      <c r="F294" s="1">
        <f t="shared" si="26"/>
        <v>1.4</v>
      </c>
      <c r="G294" s="1">
        <f t="shared" si="27"/>
        <v>-0.57595865315812877</v>
      </c>
      <c r="H294" s="1">
        <f t="shared" si="16"/>
        <v>7.327033874012133E-2</v>
      </c>
      <c r="I294" s="1">
        <f t="shared" si="17"/>
        <v>-7.6652656420940185E-2</v>
      </c>
      <c r="J294" s="1">
        <f t="shared" si="18"/>
        <v>1.3089969389957472</v>
      </c>
      <c r="K294" s="1">
        <f t="shared" si="19"/>
        <v>-0.34461215514045823</v>
      </c>
      <c r="L294" s="1">
        <f t="shared" si="20"/>
        <v>0.41788249388057958</v>
      </c>
      <c r="M294" s="1">
        <f t="shared" si="21"/>
        <v>0.36052019931493412</v>
      </c>
      <c r="N294" s="1">
        <f t="shared" si="22"/>
        <v>-0.43717285573587428</v>
      </c>
      <c r="O294" s="1">
        <f t="shared" si="23"/>
        <v>-7.6652656420940157E-2</v>
      </c>
    </row>
    <row r="295" spans="1:15" x14ac:dyDescent="0.15">
      <c r="A295" s="1">
        <v>220</v>
      </c>
      <c r="B295" s="1">
        <f t="shared" si="14"/>
        <v>3.839724354387525</v>
      </c>
      <c r="C295" s="1">
        <f t="shared" si="24"/>
        <v>1.1000000000000001</v>
      </c>
      <c r="D295" s="1">
        <f t="shared" si="25"/>
        <v>0.73303828583761843</v>
      </c>
      <c r="E295" s="1">
        <f t="shared" si="15"/>
        <v>-1.0892948756157275</v>
      </c>
      <c r="F295" s="1">
        <f t="shared" si="26"/>
        <v>1.4</v>
      </c>
      <c r="G295" s="1">
        <f t="shared" si="27"/>
        <v>-0.57595865315812877</v>
      </c>
      <c r="H295" s="1">
        <f t="shared" si="16"/>
        <v>-0.17061708076720622</v>
      </c>
      <c r="I295" s="1">
        <f t="shared" si="17"/>
        <v>0.18585231177223244</v>
      </c>
      <c r="J295" s="1">
        <f t="shared" si="18"/>
        <v>1.3089969389957472</v>
      </c>
      <c r="K295" s="1">
        <f t="shared" si="19"/>
        <v>-0.35882033032609478</v>
      </c>
      <c r="L295" s="1">
        <f t="shared" si="20"/>
        <v>0.18820324955888856</v>
      </c>
      <c r="M295" s="1">
        <f t="shared" si="21"/>
        <v>0.39086114709095765</v>
      </c>
      <c r="N295" s="1">
        <f t="shared" si="22"/>
        <v>-0.20500883531872524</v>
      </c>
      <c r="O295" s="1">
        <f t="shared" si="23"/>
        <v>0.18585231177223241</v>
      </c>
    </row>
    <row r="296" spans="1:15" x14ac:dyDescent="0.15">
      <c r="A296" s="1">
        <v>230</v>
      </c>
      <c r="B296" s="1">
        <f t="shared" si="14"/>
        <v>4.0142572795869578</v>
      </c>
      <c r="C296" s="1">
        <f t="shared" si="24"/>
        <v>1.1000000000000001</v>
      </c>
      <c r="D296" s="1">
        <f t="shared" si="25"/>
        <v>0.73303828583761843</v>
      </c>
      <c r="E296" s="1">
        <f t="shared" si="15"/>
        <v>-1.0993299097210054</v>
      </c>
      <c r="F296" s="1">
        <f t="shared" si="26"/>
        <v>1.4</v>
      </c>
      <c r="G296" s="1">
        <f t="shared" si="27"/>
        <v>-0.57595865315812877</v>
      </c>
      <c r="H296" s="1">
        <f t="shared" si="16"/>
        <v>-0.4093203866118309</v>
      </c>
      <c r="I296" s="1">
        <f t="shared" si="17"/>
        <v>0.44997814366095112</v>
      </c>
      <c r="J296" s="1">
        <f t="shared" si="18"/>
        <v>1.3089969389957472</v>
      </c>
      <c r="K296" s="1">
        <f t="shared" si="19"/>
        <v>-0.36212593134662119</v>
      </c>
      <c r="L296" s="1">
        <f t="shared" si="20"/>
        <v>-4.7194455265209712E-2</v>
      </c>
      <c r="M296" s="1">
        <f t="shared" si="21"/>
        <v>0.39809586741491609</v>
      </c>
      <c r="N296" s="1">
        <f t="shared" si="22"/>
        <v>5.1882276246035024E-2</v>
      </c>
      <c r="O296" s="1">
        <f t="shared" si="23"/>
        <v>0.44997814366095112</v>
      </c>
    </row>
    <row r="297" spans="1:15" x14ac:dyDescent="0.15">
      <c r="A297" s="1">
        <v>240</v>
      </c>
      <c r="B297" s="1">
        <f t="shared" si="14"/>
        <v>4.1887902047863905</v>
      </c>
      <c r="C297" s="1">
        <f t="shared" si="24"/>
        <v>1.1000000000000001</v>
      </c>
      <c r="D297" s="1">
        <f t="shared" si="25"/>
        <v>0.73303828583761843</v>
      </c>
      <c r="E297" s="1">
        <f t="shared" si="15"/>
        <v>-1.0759623608071864</v>
      </c>
      <c r="F297" s="1">
        <f t="shared" si="26"/>
        <v>1.4</v>
      </c>
      <c r="G297" s="1">
        <f t="shared" si="27"/>
        <v>-0.57595865315812877</v>
      </c>
      <c r="H297" s="1">
        <f t="shared" si="16"/>
        <v>-0.63558669963536474</v>
      </c>
      <c r="I297" s="1">
        <f t="shared" si="17"/>
        <v>0.68386736583731511</v>
      </c>
      <c r="J297" s="1">
        <f t="shared" si="18"/>
        <v>1.3089969389957472</v>
      </c>
      <c r="K297" s="1">
        <f t="shared" si="19"/>
        <v>-0.35442851918774348</v>
      </c>
      <c r="L297" s="1">
        <f t="shared" si="20"/>
        <v>-0.28115818044762125</v>
      </c>
      <c r="M297" s="1">
        <f t="shared" si="21"/>
        <v>0.38135174624263968</v>
      </c>
      <c r="N297" s="1">
        <f t="shared" si="22"/>
        <v>0.30251561959467549</v>
      </c>
      <c r="O297" s="1">
        <f t="shared" si="23"/>
        <v>0.68386736583731511</v>
      </c>
    </row>
    <row r="298" spans="1:15" x14ac:dyDescent="0.15">
      <c r="A298" s="1">
        <v>250</v>
      </c>
      <c r="B298" s="1">
        <f t="shared" si="14"/>
        <v>4.3633231299858233</v>
      </c>
      <c r="C298" s="1">
        <f t="shared" si="24"/>
        <v>1.1000000000000001</v>
      </c>
      <c r="D298" s="1">
        <f t="shared" si="25"/>
        <v>0.73303828583761843</v>
      </c>
      <c r="E298" s="1">
        <f t="shared" si="15"/>
        <v>-1.0199022400234665</v>
      </c>
      <c r="F298" s="1">
        <f t="shared" si="26"/>
        <v>1.4</v>
      </c>
      <c r="G298" s="1">
        <f t="shared" si="27"/>
        <v>-0.57595865315812877</v>
      </c>
      <c r="H298" s="1">
        <f t="shared" si="16"/>
        <v>-0.8425410324128666</v>
      </c>
      <c r="I298" s="1">
        <f t="shared" si="17"/>
        <v>0.85930948626956671</v>
      </c>
      <c r="J298" s="1">
        <f t="shared" si="18"/>
        <v>1.3089969389957472</v>
      </c>
      <c r="K298" s="1">
        <f t="shared" si="19"/>
        <v>-0.33596197582283066</v>
      </c>
      <c r="L298" s="1">
        <f t="shared" si="20"/>
        <v>-0.50657905659003588</v>
      </c>
      <c r="M298" s="1">
        <f t="shared" si="21"/>
        <v>0.3426483717044147</v>
      </c>
      <c r="N298" s="1">
        <f t="shared" si="22"/>
        <v>0.51666111456515196</v>
      </c>
      <c r="O298" s="1">
        <f t="shared" si="23"/>
        <v>0.85930948626956671</v>
      </c>
    </row>
    <row r="299" spans="1:15" x14ac:dyDescent="0.15">
      <c r="A299" s="1">
        <v>260</v>
      </c>
      <c r="B299" s="1">
        <f t="shared" si="14"/>
        <v>4.5378560551852569</v>
      </c>
      <c r="C299" s="1">
        <f t="shared" si="24"/>
        <v>1.1000000000000001</v>
      </c>
      <c r="D299" s="1">
        <f t="shared" si="25"/>
        <v>0.73303828583761843</v>
      </c>
      <c r="E299" s="1">
        <f t="shared" si="15"/>
        <v>-0.93285290577206892</v>
      </c>
      <c r="F299" s="1">
        <f t="shared" si="26"/>
        <v>1.4</v>
      </c>
      <c r="G299" s="1">
        <f t="shared" si="27"/>
        <v>-0.57595865315812877</v>
      </c>
      <c r="H299" s="1">
        <f t="shared" si="16"/>
        <v>-1.0238951822668385</v>
      </c>
      <c r="I299" s="1">
        <f t="shared" si="17"/>
        <v>0.9551435959836424</v>
      </c>
      <c r="J299" s="1">
        <f t="shared" si="18"/>
        <v>1.3089969389957472</v>
      </c>
      <c r="K299" s="1">
        <f t="shared" si="19"/>
        <v>-0.30728739782750369</v>
      </c>
      <c r="L299" s="1">
        <f t="shared" si="20"/>
        <v>-0.71660778443933482</v>
      </c>
      <c r="M299" s="1">
        <f t="shared" si="21"/>
        <v>0.28665394197052457</v>
      </c>
      <c r="N299" s="1">
        <f t="shared" si="22"/>
        <v>0.66848965401311788</v>
      </c>
      <c r="O299" s="1">
        <f t="shared" si="23"/>
        <v>0.95514359598364251</v>
      </c>
    </row>
    <row r="300" spans="1:15" x14ac:dyDescent="0.15">
      <c r="A300" s="1">
        <v>270</v>
      </c>
      <c r="B300" s="1">
        <f t="shared" si="14"/>
        <v>4.7123889803846897</v>
      </c>
      <c r="C300" s="1">
        <f t="shared" si="24"/>
        <v>1.1000000000000001</v>
      </c>
      <c r="D300" s="1">
        <f t="shared" si="25"/>
        <v>0.73303828583761843</v>
      </c>
      <c r="E300" s="1">
        <f t="shared" si="15"/>
        <v>-0.81745930802513411</v>
      </c>
      <c r="F300" s="1">
        <f t="shared" si="26"/>
        <v>1.4</v>
      </c>
      <c r="G300" s="1">
        <f t="shared" si="27"/>
        <v>-0.57595865315812877</v>
      </c>
      <c r="H300" s="1">
        <f t="shared" si="16"/>
        <v>-1.1741387951235935</v>
      </c>
      <c r="I300" s="1">
        <f t="shared" si="17"/>
        <v>0.95981068698719751</v>
      </c>
      <c r="J300" s="1">
        <f t="shared" si="18"/>
        <v>1.3089969389957472</v>
      </c>
      <c r="K300" s="1">
        <f t="shared" si="19"/>
        <v>-0.26927604774411418</v>
      </c>
      <c r="L300" s="1">
        <f t="shared" si="20"/>
        <v>-0.90486274737947936</v>
      </c>
      <c r="M300" s="1">
        <f t="shared" si="21"/>
        <v>0.22012221165664655</v>
      </c>
      <c r="N300" s="1">
        <f t="shared" si="22"/>
        <v>0.73968847533055093</v>
      </c>
      <c r="O300" s="1">
        <f t="shared" si="23"/>
        <v>0.95981068698719751</v>
      </c>
    </row>
    <row r="301" spans="1:15" x14ac:dyDescent="0.15">
      <c r="A301" s="1">
        <v>280</v>
      </c>
      <c r="B301" s="1">
        <f t="shared" si="14"/>
        <v>4.8869219055841224</v>
      </c>
      <c r="C301" s="1">
        <f t="shared" si="24"/>
        <v>1.1000000000000001</v>
      </c>
      <c r="D301" s="1">
        <f t="shared" si="25"/>
        <v>0.73303828583761843</v>
      </c>
      <c r="E301" s="1">
        <f t="shared" si="15"/>
        <v>-0.6772276228582248</v>
      </c>
      <c r="F301" s="1">
        <f t="shared" si="26"/>
        <v>1.4</v>
      </c>
      <c r="G301" s="1">
        <f t="shared" si="27"/>
        <v>-0.57595865315812877</v>
      </c>
      <c r="H301" s="1">
        <f t="shared" si="16"/>
        <v>-1.2887067948334163</v>
      </c>
      <c r="I301" s="1">
        <f t="shared" si="17"/>
        <v>0.87274783922627652</v>
      </c>
      <c r="J301" s="1">
        <f t="shared" si="18"/>
        <v>1.3089969389957472</v>
      </c>
      <c r="K301" s="1">
        <f t="shared" si="19"/>
        <v>-0.22308288121027461</v>
      </c>
      <c r="L301" s="1">
        <f t="shared" si="20"/>
        <v>-1.0656239136231418</v>
      </c>
      <c r="M301" s="1">
        <f t="shared" si="21"/>
        <v>0.15107788934239802</v>
      </c>
      <c r="N301" s="1">
        <f t="shared" si="22"/>
        <v>0.72166994988387856</v>
      </c>
      <c r="O301" s="1">
        <f t="shared" si="23"/>
        <v>0.87274783922627663</v>
      </c>
    </row>
    <row r="302" spans="1:15" x14ac:dyDescent="0.15">
      <c r="A302" s="1">
        <v>290</v>
      </c>
      <c r="B302" s="1">
        <f t="shared" si="14"/>
        <v>5.0614548307835552</v>
      </c>
      <c r="C302" s="1">
        <f t="shared" si="24"/>
        <v>1.1000000000000001</v>
      </c>
      <c r="D302" s="1">
        <f t="shared" si="25"/>
        <v>0.73303828583761843</v>
      </c>
      <c r="E302" s="1">
        <f t="shared" si="15"/>
        <v>-0.51641871906448078</v>
      </c>
      <c r="F302" s="1">
        <f t="shared" si="26"/>
        <v>1.4</v>
      </c>
      <c r="G302" s="1">
        <f t="shared" si="27"/>
        <v>-0.57595865315812877</v>
      </c>
      <c r="H302" s="1">
        <f t="shared" si="16"/>
        <v>-1.3641180906993291</v>
      </c>
      <c r="I302" s="1">
        <f t="shared" si="17"/>
        <v>0.7044561170516328</v>
      </c>
      <c r="J302" s="1">
        <f t="shared" si="18"/>
        <v>1.3089969389957472</v>
      </c>
      <c r="K302" s="1">
        <f t="shared" si="19"/>
        <v>-0.1701114542162456</v>
      </c>
      <c r="L302" s="1">
        <f t="shared" si="20"/>
        <v>-1.1940066364830835</v>
      </c>
      <c r="M302" s="1">
        <f t="shared" si="21"/>
        <v>8.7848739284549615E-2</v>
      </c>
      <c r="N302" s="1">
        <f t="shared" si="22"/>
        <v>0.61660737776708308</v>
      </c>
      <c r="O302" s="1">
        <f t="shared" si="23"/>
        <v>0.70445611705163269</v>
      </c>
    </row>
    <row r="303" spans="1:15" x14ac:dyDescent="0.15">
      <c r="A303" s="1">
        <v>300</v>
      </c>
      <c r="B303" s="1">
        <f t="shared" si="14"/>
        <v>5.2359877559829888</v>
      </c>
      <c r="C303" s="1">
        <f t="shared" si="24"/>
        <v>1.1000000000000001</v>
      </c>
      <c r="D303" s="1">
        <f t="shared" si="25"/>
        <v>0.73303828583761843</v>
      </c>
      <c r="E303" s="1">
        <f t="shared" si="15"/>
        <v>-0.33991869381244239</v>
      </c>
      <c r="F303" s="1">
        <f t="shared" si="26"/>
        <v>1.4</v>
      </c>
      <c r="G303" s="1">
        <f t="shared" si="27"/>
        <v>-0.57595865315812877</v>
      </c>
      <c r="H303" s="1">
        <f t="shared" si="16"/>
        <v>-1.3980813486564034</v>
      </c>
      <c r="I303" s="1">
        <f t="shared" si="17"/>
        <v>0.47523398587882248</v>
      </c>
      <c r="J303" s="1">
        <f t="shared" si="18"/>
        <v>1.3089969389957472</v>
      </c>
      <c r="K303" s="1">
        <f t="shared" si="19"/>
        <v>-0.11197127676640495</v>
      </c>
      <c r="L303" s="1">
        <f t="shared" si="20"/>
        <v>-1.2861100718899985</v>
      </c>
      <c r="M303" s="1">
        <f t="shared" si="21"/>
        <v>3.8061130142947847E-2</v>
      </c>
      <c r="N303" s="1">
        <f t="shared" si="22"/>
        <v>0.43717285573587467</v>
      </c>
      <c r="O303" s="1">
        <f t="shared" si="23"/>
        <v>0.47523398587882248</v>
      </c>
    </row>
    <row r="304" spans="1:15" x14ac:dyDescent="0.15">
      <c r="A304" s="1">
        <v>310</v>
      </c>
      <c r="B304" s="1">
        <f t="shared" si="14"/>
        <v>5.4105206811824216</v>
      </c>
      <c r="C304" s="1">
        <f t="shared" si="24"/>
        <v>1.1000000000000001</v>
      </c>
      <c r="D304" s="1">
        <f t="shared" si="25"/>
        <v>0.73303828583761843</v>
      </c>
      <c r="E304" s="1">
        <f t="shared" si="15"/>
        <v>-0.15309041105607249</v>
      </c>
      <c r="F304" s="1">
        <f t="shared" si="26"/>
        <v>1.4</v>
      </c>
      <c r="G304" s="1">
        <f t="shared" si="27"/>
        <v>-0.57595865315812877</v>
      </c>
      <c r="H304" s="1">
        <f t="shared" si="16"/>
        <v>-1.3895646122978507</v>
      </c>
      <c r="I304" s="1">
        <f t="shared" si="17"/>
        <v>0.21272901768564997</v>
      </c>
      <c r="J304" s="1">
        <f t="shared" si="18"/>
        <v>1.3089969389957472</v>
      </c>
      <c r="K304" s="1">
        <f t="shared" si="19"/>
        <v>-5.0428908732217351E-2</v>
      </c>
      <c r="L304" s="1">
        <f t="shared" si="20"/>
        <v>-1.3391357035656333</v>
      </c>
      <c r="M304" s="1">
        <f t="shared" si="21"/>
        <v>7.7201823669243172E-3</v>
      </c>
      <c r="N304" s="1">
        <f t="shared" si="22"/>
        <v>0.20500883531872563</v>
      </c>
      <c r="O304" s="1">
        <f t="shared" si="23"/>
        <v>0.21272901768564995</v>
      </c>
    </row>
    <row r="305" spans="1:15" x14ac:dyDescent="0.15">
      <c r="A305" s="1">
        <v>320</v>
      </c>
      <c r="B305" s="1">
        <f t="shared" si="14"/>
        <v>5.5850536063818543</v>
      </c>
      <c r="C305" s="1">
        <f t="shared" si="24"/>
        <v>1.1000000000000001</v>
      </c>
      <c r="D305" s="1">
        <f t="shared" si="25"/>
        <v>0.73303828583761843</v>
      </c>
      <c r="E305" s="1">
        <f t="shared" si="15"/>
        <v>3.8389446372750366E-2</v>
      </c>
      <c r="F305" s="1">
        <f t="shared" si="26"/>
        <v>1.4</v>
      </c>
      <c r="G305" s="1">
        <f t="shared" si="27"/>
        <v>-0.57595865315812877</v>
      </c>
      <c r="H305" s="1">
        <f t="shared" si="16"/>
        <v>-1.3388266583482495</v>
      </c>
      <c r="I305" s="1">
        <f t="shared" si="17"/>
        <v>-5.13968142030687E-2</v>
      </c>
      <c r="J305" s="1">
        <f t="shared" si="18"/>
        <v>1.3089969389957472</v>
      </c>
      <c r="K305" s="1">
        <f t="shared" si="19"/>
        <v>1.2645716175539589E-2</v>
      </c>
      <c r="L305" s="1">
        <f t="shared" si="20"/>
        <v>-1.3514723745237891</v>
      </c>
      <c r="M305" s="1">
        <f t="shared" si="21"/>
        <v>4.8546204296589894E-4</v>
      </c>
      <c r="N305" s="1">
        <f t="shared" si="22"/>
        <v>-5.18822762460346E-2</v>
      </c>
      <c r="O305" s="1">
        <f t="shared" si="23"/>
        <v>-5.13968142030687E-2</v>
      </c>
    </row>
    <row r="306" spans="1:15" x14ac:dyDescent="0.15">
      <c r="A306" s="1">
        <v>330</v>
      </c>
      <c r="B306" s="1">
        <f t="shared" si="14"/>
        <v>5.7595865315812871</v>
      </c>
      <c r="C306" s="1">
        <f t="shared" si="24"/>
        <v>1.1000000000000001</v>
      </c>
      <c r="D306" s="1">
        <f t="shared" si="25"/>
        <v>0.73303828583761843</v>
      </c>
      <c r="E306" s="1">
        <f t="shared" si="15"/>
        <v>0.22870285989953437</v>
      </c>
      <c r="F306" s="1">
        <f t="shared" si="26"/>
        <v>1.4</v>
      </c>
      <c r="G306" s="1">
        <f t="shared" si="27"/>
        <v>-0.57595865315812877</v>
      </c>
      <c r="H306" s="1">
        <f t="shared" si="16"/>
        <v>-1.247409133863715</v>
      </c>
      <c r="I306" s="1">
        <f t="shared" si="17"/>
        <v>-0.28528603637943273</v>
      </c>
      <c r="J306" s="1">
        <f t="shared" si="18"/>
        <v>1.3089969389957472</v>
      </c>
      <c r="K306" s="1">
        <f t="shared" si="19"/>
        <v>7.5336107396343902E-2</v>
      </c>
      <c r="L306" s="1">
        <f t="shared" si="20"/>
        <v>-1.3227452412600589</v>
      </c>
      <c r="M306" s="1">
        <f t="shared" si="21"/>
        <v>1.7229583215242313E-2</v>
      </c>
      <c r="N306" s="1">
        <f t="shared" si="22"/>
        <v>-0.30251561959467504</v>
      </c>
      <c r="O306" s="1">
        <f t="shared" si="23"/>
        <v>-0.28528603637943273</v>
      </c>
    </row>
    <row r="307" spans="1:15" x14ac:dyDescent="0.15">
      <c r="A307" s="1">
        <v>340</v>
      </c>
      <c r="B307" s="1">
        <f t="shared" si="14"/>
        <v>5.9341194567807207</v>
      </c>
      <c r="C307" s="1">
        <f t="shared" si="24"/>
        <v>1.1000000000000001</v>
      </c>
      <c r="D307" s="1">
        <f t="shared" si="25"/>
        <v>0.73303828583761843</v>
      </c>
      <c r="E307" s="1">
        <f t="shared" si="15"/>
        <v>0.41206725275750311</v>
      </c>
      <c r="F307" s="1">
        <f t="shared" si="26"/>
        <v>1.4</v>
      </c>
      <c r="G307" s="1">
        <f t="shared" si="27"/>
        <v>-0.57595865315812877</v>
      </c>
      <c r="H307" s="1">
        <f t="shared" si="16"/>
        <v>-1.1180897140662096</v>
      </c>
      <c r="I307" s="1">
        <f t="shared" si="17"/>
        <v>-0.46072815681168516</v>
      </c>
      <c r="J307" s="1">
        <f t="shared" si="18"/>
        <v>1.3089969389957472</v>
      </c>
      <c r="K307" s="1">
        <f t="shared" si="19"/>
        <v>0.13573744911582036</v>
      </c>
      <c r="L307" s="1">
        <f t="shared" si="20"/>
        <v>-1.2538271631820299</v>
      </c>
      <c r="M307" s="1">
        <f t="shared" si="21"/>
        <v>5.5932957753467467E-2</v>
      </c>
      <c r="N307" s="1">
        <f t="shared" si="22"/>
        <v>-0.51666111456515262</v>
      </c>
      <c r="O307" s="1">
        <f t="shared" si="23"/>
        <v>-0.46072815681168516</v>
      </c>
    </row>
    <row r="308" spans="1:15" x14ac:dyDescent="0.15">
      <c r="A308" s="1">
        <v>350</v>
      </c>
      <c r="B308" s="1">
        <f t="shared" si="14"/>
        <v>6.1086523819801526</v>
      </c>
      <c r="C308" s="1">
        <f t="shared" si="24"/>
        <v>1.1000000000000001</v>
      </c>
      <c r="D308" s="1">
        <f t="shared" si="25"/>
        <v>0.73303828583761843</v>
      </c>
      <c r="E308" s="1">
        <f t="shared" si="15"/>
        <v>0.5829111906565243</v>
      </c>
      <c r="F308" s="1">
        <f t="shared" si="26"/>
        <v>1.4</v>
      </c>
      <c r="G308" s="1">
        <f t="shared" si="27"/>
        <v>-0.57595865315812877</v>
      </c>
      <c r="H308" s="1">
        <f t="shared" si="16"/>
        <v>-0.95479770408749842</v>
      </c>
      <c r="I308" s="1">
        <f t="shared" si="17"/>
        <v>-0.55656226652575946</v>
      </c>
      <c r="J308" s="1">
        <f t="shared" si="18"/>
        <v>1.3089969389957472</v>
      </c>
      <c r="K308" s="1">
        <f t="shared" si="19"/>
        <v>0.19201447713037548</v>
      </c>
      <c r="L308" s="1">
        <f t="shared" si="20"/>
        <v>-1.146812181217874</v>
      </c>
      <c r="M308" s="1">
        <f t="shared" si="21"/>
        <v>0.11192738748735713</v>
      </c>
      <c r="N308" s="1">
        <f t="shared" si="22"/>
        <v>-0.66848965401311666</v>
      </c>
      <c r="O308" s="1">
        <f t="shared" si="23"/>
        <v>-0.55656226652575957</v>
      </c>
    </row>
    <row r="309" spans="1:15" x14ac:dyDescent="0.15">
      <c r="A309" s="1">
        <v>360</v>
      </c>
      <c r="B309" s="1">
        <f t="shared" si="14"/>
        <v>6.2831853071795862</v>
      </c>
      <c r="C309" s="1">
        <f t="shared" si="24"/>
        <v>1.1000000000000001</v>
      </c>
      <c r="D309" s="1">
        <f t="shared" si="25"/>
        <v>0.73303828583761843</v>
      </c>
      <c r="E309" s="1">
        <f t="shared" si="15"/>
        <v>0.73604366699474366</v>
      </c>
      <c r="F309" s="1">
        <f t="shared" si="26"/>
        <v>1.4</v>
      </c>
      <c r="G309" s="1">
        <f t="shared" si="27"/>
        <v>-0.57595865315812877</v>
      </c>
      <c r="H309" s="1">
        <f t="shared" si="16"/>
        <v>-0.7624946490210377</v>
      </c>
      <c r="I309" s="1">
        <f t="shared" si="17"/>
        <v>-0.56122935752931458</v>
      </c>
      <c r="J309" s="1">
        <f t="shared" si="18"/>
        <v>1.3089969389957472</v>
      </c>
      <c r="K309" s="1">
        <f t="shared" si="19"/>
        <v>0.24245724242133837</v>
      </c>
      <c r="L309" s="1">
        <f t="shared" si="20"/>
        <v>-1.0049518914423761</v>
      </c>
      <c r="M309" s="1">
        <f t="shared" si="21"/>
        <v>0.17845911780123541</v>
      </c>
      <c r="N309" s="1">
        <f t="shared" si="22"/>
        <v>-0.73968847533055004</v>
      </c>
      <c r="O309" s="1">
        <f t="shared" si="23"/>
        <v>-0.56122935752931458</v>
      </c>
    </row>
    <row r="310" spans="1:15" x14ac:dyDescent="0.15">
      <c r="A310" s="1">
        <v>370</v>
      </c>
      <c r="B310" s="1">
        <f t="shared" si="14"/>
        <v>6.457718232379019</v>
      </c>
      <c r="C310" s="1">
        <f t="shared" si="24"/>
        <v>1.1000000000000001</v>
      </c>
      <c r="D310" s="1">
        <f t="shared" si="25"/>
        <v>0.73303828583761843</v>
      </c>
      <c r="E310" s="1">
        <f t="shared" si="15"/>
        <v>0.86681182896739373</v>
      </c>
      <c r="F310" s="1">
        <f t="shared" si="26"/>
        <v>1.4</v>
      </c>
      <c r="G310" s="1">
        <f t="shared" si="27"/>
        <v>-0.57595865315812877</v>
      </c>
      <c r="H310" s="1">
        <f t="shared" si="16"/>
        <v>-0.5470235798849834</v>
      </c>
      <c r="I310" s="1">
        <f t="shared" si="17"/>
        <v>-0.4741665097683937</v>
      </c>
      <c r="J310" s="1">
        <f t="shared" si="18"/>
        <v>1.3089969389957472</v>
      </c>
      <c r="K310" s="1">
        <f t="shared" si="19"/>
        <v>0.28553306709061316</v>
      </c>
      <c r="L310" s="1">
        <f t="shared" si="20"/>
        <v>-0.8325566469755965</v>
      </c>
      <c r="M310" s="1">
        <f t="shared" si="21"/>
        <v>0.24750344011548392</v>
      </c>
      <c r="N310" s="1">
        <f t="shared" si="22"/>
        <v>-0.72166994988387756</v>
      </c>
      <c r="O310" s="1">
        <f t="shared" si="23"/>
        <v>-0.47416650976839364</v>
      </c>
    </row>
    <row r="311" spans="1:15" x14ac:dyDescent="0.15">
      <c r="A311" s="1">
        <v>380</v>
      </c>
      <c r="B311" s="1">
        <f t="shared" si="14"/>
        <v>6.6322511575784526</v>
      </c>
      <c r="C311" s="1">
        <f t="shared" si="24"/>
        <v>1.1000000000000001</v>
      </c>
      <c r="D311" s="1">
        <f t="shared" si="25"/>
        <v>0.73303828583761843</v>
      </c>
      <c r="E311" s="1">
        <f t="shared" si="15"/>
        <v>0.97124235214481969</v>
      </c>
      <c r="F311" s="1">
        <f t="shared" si="26"/>
        <v>1.4</v>
      </c>
      <c r="G311" s="1">
        <f t="shared" si="27"/>
        <v>-0.57595865315812877</v>
      </c>
      <c r="H311" s="1">
        <f t="shared" si="16"/>
        <v>-0.3149314760814102</v>
      </c>
      <c r="I311" s="1">
        <f t="shared" si="17"/>
        <v>-0.30587478759374886</v>
      </c>
      <c r="J311" s="1">
        <f t="shared" si="18"/>
        <v>1.3089969389957472</v>
      </c>
      <c r="K311" s="1">
        <f t="shared" si="19"/>
        <v>0.31993311400304342</v>
      </c>
      <c r="L311" s="1">
        <f t="shared" si="20"/>
        <v>-0.63486459008445362</v>
      </c>
      <c r="M311" s="1">
        <f t="shared" si="21"/>
        <v>0.31073259017333266</v>
      </c>
      <c r="N311" s="1">
        <f t="shared" si="22"/>
        <v>-0.61660737776708152</v>
      </c>
      <c r="O311" s="1">
        <f t="shared" si="23"/>
        <v>-0.30587478759374886</v>
      </c>
    </row>
    <row r="312" spans="1:15" x14ac:dyDescent="0.15">
      <c r="A312" s="1">
        <v>390</v>
      </c>
      <c r="B312" s="1">
        <f t="shared" si="14"/>
        <v>6.8067840827778845</v>
      </c>
      <c r="C312" s="1">
        <f t="shared" si="24"/>
        <v>1.1000000000000001</v>
      </c>
      <c r="D312" s="1">
        <f t="shared" si="25"/>
        <v>0.73303828583761843</v>
      </c>
      <c r="E312" s="1">
        <f t="shared" si="15"/>
        <v>1.0461621679246687</v>
      </c>
      <c r="F312" s="1">
        <f t="shared" si="26"/>
        <v>1.4</v>
      </c>
      <c r="G312" s="1">
        <f t="shared" si="27"/>
        <v>-0.57595865315812877</v>
      </c>
      <c r="H312" s="1">
        <f t="shared" si="16"/>
        <v>-7.3270338740122107E-2</v>
      </c>
      <c r="I312" s="1">
        <f t="shared" si="17"/>
        <v>-7.6652656420940976E-2</v>
      </c>
      <c r="J312" s="1">
        <f t="shared" si="18"/>
        <v>1.3089969389957472</v>
      </c>
      <c r="K312" s="1">
        <f t="shared" si="19"/>
        <v>0.34461215514045812</v>
      </c>
      <c r="L312" s="1">
        <f t="shared" si="20"/>
        <v>-0.41788249388058024</v>
      </c>
      <c r="M312" s="1">
        <f t="shared" si="21"/>
        <v>0.3605201993149339</v>
      </c>
      <c r="N312" s="1">
        <f t="shared" si="22"/>
        <v>-0.43717285573587489</v>
      </c>
      <c r="O312" s="1">
        <f t="shared" si="23"/>
        <v>-7.665265642094099E-2</v>
      </c>
    </row>
    <row r="313" spans="1:15" x14ac:dyDescent="0.15">
      <c r="A313" s="1">
        <v>400</v>
      </c>
      <c r="B313" s="1">
        <f t="shared" si="14"/>
        <v>6.9813170079773181</v>
      </c>
      <c r="C313" s="1">
        <f t="shared" si="24"/>
        <v>1.1000000000000001</v>
      </c>
      <c r="D313" s="1">
        <f t="shared" si="25"/>
        <v>0.73303828583761843</v>
      </c>
      <c r="E313" s="1">
        <f t="shared" si="15"/>
        <v>1.0892948756157275</v>
      </c>
      <c r="F313" s="1">
        <f t="shared" si="26"/>
        <v>1.4</v>
      </c>
      <c r="G313" s="1">
        <f t="shared" si="27"/>
        <v>-0.57595865315812877</v>
      </c>
      <c r="H313" s="1">
        <f t="shared" si="16"/>
        <v>0.17061708076720666</v>
      </c>
      <c r="I313" s="1">
        <f t="shared" si="17"/>
        <v>0.18585231177223291</v>
      </c>
      <c r="J313" s="1">
        <f t="shared" si="18"/>
        <v>1.3089969389957472</v>
      </c>
      <c r="K313" s="1">
        <f t="shared" si="19"/>
        <v>0.35882033032609478</v>
      </c>
      <c r="L313" s="1">
        <f t="shared" si="20"/>
        <v>-0.18820324955888812</v>
      </c>
      <c r="M313" s="1">
        <f t="shared" si="21"/>
        <v>0.39086114709095765</v>
      </c>
      <c r="N313" s="1">
        <f t="shared" si="22"/>
        <v>-0.20500883531872474</v>
      </c>
      <c r="O313" s="1">
        <f t="shared" si="23"/>
        <v>0.18585231177223291</v>
      </c>
    </row>
    <row r="314" spans="1:15" x14ac:dyDescent="0.15">
      <c r="A314" s="1">
        <v>410</v>
      </c>
      <c r="B314" s="1">
        <f t="shared" si="14"/>
        <v>7.1558499331767509</v>
      </c>
      <c r="C314" s="1">
        <f t="shared" si="24"/>
        <v>1.1000000000000001</v>
      </c>
      <c r="D314" s="1">
        <f t="shared" si="25"/>
        <v>0.73303828583761843</v>
      </c>
      <c r="E314" s="1">
        <f t="shared" si="15"/>
        <v>1.0993299097210054</v>
      </c>
      <c r="F314" s="1">
        <f t="shared" si="26"/>
        <v>1.4</v>
      </c>
      <c r="G314" s="1">
        <f t="shared" si="27"/>
        <v>-0.57595865315812877</v>
      </c>
      <c r="H314" s="1">
        <f t="shared" si="16"/>
        <v>0.40932038661183129</v>
      </c>
      <c r="I314" s="1">
        <f t="shared" si="17"/>
        <v>0.44997814366095151</v>
      </c>
      <c r="J314" s="1">
        <f t="shared" si="18"/>
        <v>1.3089969389957472</v>
      </c>
      <c r="K314" s="1">
        <f t="shared" si="19"/>
        <v>0.36212593134662119</v>
      </c>
      <c r="L314" s="1">
        <f t="shared" si="20"/>
        <v>4.71944552652101E-2</v>
      </c>
      <c r="M314" s="1">
        <f t="shared" si="21"/>
        <v>0.39809586741491609</v>
      </c>
      <c r="N314" s="1">
        <f t="shared" si="22"/>
        <v>5.1882276246035447E-2</v>
      </c>
      <c r="O314" s="1">
        <f t="shared" si="23"/>
        <v>0.44997814366095157</v>
      </c>
    </row>
    <row r="315" spans="1:15" x14ac:dyDescent="0.15">
      <c r="A315" s="1">
        <v>420</v>
      </c>
      <c r="B315" s="1">
        <f t="shared" si="14"/>
        <v>7.3303828583761845</v>
      </c>
      <c r="C315" s="1">
        <f t="shared" si="24"/>
        <v>1.1000000000000001</v>
      </c>
      <c r="D315" s="1">
        <f t="shared" si="25"/>
        <v>0.73303828583761843</v>
      </c>
      <c r="E315" s="1">
        <f t="shared" si="15"/>
        <v>1.075962360807186</v>
      </c>
      <c r="F315" s="1">
        <f t="shared" si="26"/>
        <v>1.4</v>
      </c>
      <c r="G315" s="1">
        <f t="shared" si="27"/>
        <v>-0.57595865315812877</v>
      </c>
      <c r="H315" s="1">
        <f t="shared" si="16"/>
        <v>0.63558669963536629</v>
      </c>
      <c r="I315" s="1">
        <f t="shared" si="17"/>
        <v>0.68386736583731655</v>
      </c>
      <c r="J315" s="1">
        <f t="shared" si="18"/>
        <v>1.3089969389957472</v>
      </c>
      <c r="K315" s="1">
        <f t="shared" si="19"/>
        <v>0.35442851918774332</v>
      </c>
      <c r="L315" s="1">
        <f t="shared" si="20"/>
        <v>0.28115818044762297</v>
      </c>
      <c r="M315" s="1">
        <f t="shared" si="21"/>
        <v>0.38135174624263934</v>
      </c>
      <c r="N315" s="1">
        <f t="shared" si="22"/>
        <v>0.30251561959467721</v>
      </c>
      <c r="O315" s="1">
        <f t="shared" si="23"/>
        <v>0.68386736583731655</v>
      </c>
    </row>
    <row r="316" spans="1:15" x14ac:dyDescent="0.15">
      <c r="A316" s="1">
        <v>430</v>
      </c>
      <c r="B316" s="1">
        <f t="shared" si="14"/>
        <v>7.5049157835756164</v>
      </c>
      <c r="C316" s="1">
        <f t="shared" si="24"/>
        <v>1.1000000000000001</v>
      </c>
      <c r="D316" s="1">
        <f t="shared" si="25"/>
        <v>0.73303828583761843</v>
      </c>
      <c r="E316" s="1">
        <f t="shared" si="15"/>
        <v>1.0199022400234667</v>
      </c>
      <c r="F316" s="1">
        <f t="shared" si="26"/>
        <v>1.4</v>
      </c>
      <c r="G316" s="1">
        <f t="shared" si="27"/>
        <v>-0.57595865315812877</v>
      </c>
      <c r="H316" s="1">
        <f t="shared" si="16"/>
        <v>0.84254103241286704</v>
      </c>
      <c r="I316" s="1">
        <f t="shared" si="17"/>
        <v>0.85930948626956738</v>
      </c>
      <c r="J316" s="1">
        <f t="shared" si="18"/>
        <v>1.3089969389957472</v>
      </c>
      <c r="K316" s="1">
        <f t="shared" si="19"/>
        <v>0.33596197582283072</v>
      </c>
      <c r="L316" s="1">
        <f t="shared" si="20"/>
        <v>0.50657905659003633</v>
      </c>
      <c r="M316" s="1">
        <f t="shared" si="21"/>
        <v>0.34264837170441481</v>
      </c>
      <c r="N316" s="1">
        <f t="shared" si="22"/>
        <v>0.51666111456515262</v>
      </c>
      <c r="O316" s="1">
        <f t="shared" si="23"/>
        <v>0.85930948626956738</v>
      </c>
    </row>
    <row r="317" spans="1:15" x14ac:dyDescent="0.15">
      <c r="A317" s="1">
        <v>440</v>
      </c>
      <c r="B317" s="1">
        <f t="shared" si="14"/>
        <v>7.67944870877505</v>
      </c>
      <c r="C317" s="1">
        <f t="shared" si="24"/>
        <v>1.1000000000000001</v>
      </c>
      <c r="D317" s="1">
        <f t="shared" si="25"/>
        <v>0.73303828583761843</v>
      </c>
      <c r="E317" s="1">
        <f t="shared" si="15"/>
        <v>0.93285290577206836</v>
      </c>
      <c r="F317" s="1">
        <f t="shared" si="26"/>
        <v>1.4</v>
      </c>
      <c r="G317" s="1">
        <f t="shared" si="27"/>
        <v>-0.57595865315812877</v>
      </c>
      <c r="H317" s="1">
        <f t="shared" si="16"/>
        <v>1.023895182266839</v>
      </c>
      <c r="I317" s="1">
        <f t="shared" si="17"/>
        <v>0.95514359598364229</v>
      </c>
      <c r="J317" s="1">
        <f t="shared" si="18"/>
        <v>1.3089969389957472</v>
      </c>
      <c r="K317" s="1">
        <f t="shared" si="19"/>
        <v>0.30728739782750353</v>
      </c>
      <c r="L317" s="1">
        <f t="shared" si="20"/>
        <v>0.71660778443933548</v>
      </c>
      <c r="M317" s="1">
        <f t="shared" si="21"/>
        <v>0.28665394197052424</v>
      </c>
      <c r="N317" s="1">
        <f t="shared" si="22"/>
        <v>0.66848965401311811</v>
      </c>
      <c r="O317" s="1">
        <f t="shared" si="23"/>
        <v>0.95514359598364229</v>
      </c>
    </row>
    <row r="318" spans="1:15" x14ac:dyDescent="0.15">
      <c r="A318" s="1">
        <v>450</v>
      </c>
      <c r="B318" s="1">
        <f t="shared" si="14"/>
        <v>7.8539816339744828</v>
      </c>
      <c r="C318" s="1">
        <f t="shared" si="24"/>
        <v>1.1000000000000001</v>
      </c>
      <c r="D318" s="1">
        <f t="shared" si="25"/>
        <v>0.73303828583761843</v>
      </c>
      <c r="E318" s="1">
        <f t="shared" si="15"/>
        <v>0.81745930802513345</v>
      </c>
      <c r="F318" s="1">
        <f t="shared" si="26"/>
        <v>1.4</v>
      </c>
      <c r="G318" s="1">
        <f t="shared" si="27"/>
        <v>-0.57595865315812877</v>
      </c>
      <c r="H318" s="1">
        <f t="shared" si="16"/>
        <v>1.1741387951235935</v>
      </c>
      <c r="I318" s="1">
        <f t="shared" si="17"/>
        <v>0.95981068698719674</v>
      </c>
      <c r="J318" s="1">
        <f t="shared" si="18"/>
        <v>1.3089969389957472</v>
      </c>
      <c r="K318" s="1">
        <f t="shared" si="19"/>
        <v>0.26927604774411396</v>
      </c>
      <c r="L318" s="1">
        <f t="shared" si="20"/>
        <v>0.90486274737947958</v>
      </c>
      <c r="M318" s="1">
        <f t="shared" si="21"/>
        <v>0.22012221165664619</v>
      </c>
      <c r="N318" s="1">
        <f t="shared" si="22"/>
        <v>0.73968847533055049</v>
      </c>
      <c r="O318" s="1">
        <f t="shared" si="23"/>
        <v>0.95981068698719674</v>
      </c>
    </row>
    <row r="319" spans="1:15" x14ac:dyDescent="0.15">
      <c r="A319" s="1">
        <v>460</v>
      </c>
      <c r="B319" s="1">
        <f t="shared" si="14"/>
        <v>8.0285145591739155</v>
      </c>
      <c r="C319" s="1">
        <f t="shared" si="24"/>
        <v>1.1000000000000001</v>
      </c>
      <c r="D319" s="1">
        <f t="shared" si="25"/>
        <v>0.73303828583761843</v>
      </c>
      <c r="E319" s="1">
        <f t="shared" si="15"/>
        <v>0.67722762285822413</v>
      </c>
      <c r="F319" s="1">
        <f t="shared" si="26"/>
        <v>1.4</v>
      </c>
      <c r="G319" s="1">
        <f t="shared" si="27"/>
        <v>-0.57595865315812877</v>
      </c>
      <c r="H319" s="1">
        <f t="shared" si="16"/>
        <v>1.2887067948334163</v>
      </c>
      <c r="I319" s="1">
        <f t="shared" si="17"/>
        <v>0.87274783922627575</v>
      </c>
      <c r="J319" s="1">
        <f t="shared" si="18"/>
        <v>1.3089969389957472</v>
      </c>
      <c r="K319" s="1">
        <f t="shared" si="19"/>
        <v>0.22308288121027442</v>
      </c>
      <c r="L319" s="1">
        <f t="shared" si="20"/>
        <v>1.065623913623142</v>
      </c>
      <c r="M319" s="1">
        <f t="shared" si="21"/>
        <v>0.15107788934239774</v>
      </c>
      <c r="N319" s="1">
        <f t="shared" si="22"/>
        <v>0.721669949883878</v>
      </c>
      <c r="O319" s="1">
        <f t="shared" si="23"/>
        <v>0.87274783922627575</v>
      </c>
    </row>
    <row r="320" spans="1:15" x14ac:dyDescent="0.15">
      <c r="A320" s="1">
        <v>470</v>
      </c>
      <c r="B320" s="1">
        <f t="shared" si="14"/>
        <v>8.2030474843733483</v>
      </c>
      <c r="C320" s="1">
        <f t="shared" si="24"/>
        <v>1.1000000000000001</v>
      </c>
      <c r="D320" s="1">
        <f t="shared" si="25"/>
        <v>0.73303828583761843</v>
      </c>
      <c r="E320" s="1">
        <f t="shared" si="15"/>
        <v>0.51641871906448</v>
      </c>
      <c r="F320" s="1">
        <f t="shared" si="26"/>
        <v>1.4</v>
      </c>
      <c r="G320" s="1">
        <f t="shared" si="27"/>
        <v>-0.57595865315812877</v>
      </c>
      <c r="H320" s="1">
        <f t="shared" si="16"/>
        <v>1.3641180906993291</v>
      </c>
      <c r="I320" s="1">
        <f t="shared" si="17"/>
        <v>0.70445611705163169</v>
      </c>
      <c r="J320" s="1">
        <f t="shared" si="18"/>
        <v>1.3089969389957472</v>
      </c>
      <c r="K320" s="1">
        <f t="shared" si="19"/>
        <v>0.17011145421624535</v>
      </c>
      <c r="L320" s="1">
        <f t="shared" si="20"/>
        <v>1.1940066364830837</v>
      </c>
      <c r="M320" s="1">
        <f t="shared" si="21"/>
        <v>8.7848739284549365E-2</v>
      </c>
      <c r="N320" s="1">
        <f t="shared" si="22"/>
        <v>0.6166073777670823</v>
      </c>
      <c r="O320" s="1">
        <f t="shared" si="23"/>
        <v>0.70445611705163169</v>
      </c>
    </row>
    <row r="321" spans="1:15" x14ac:dyDescent="0.15">
      <c r="A321" s="1">
        <v>480</v>
      </c>
      <c r="B321" s="1">
        <f t="shared" si="14"/>
        <v>8.3775804095727811</v>
      </c>
      <c r="C321" s="1">
        <f t="shared" si="24"/>
        <v>1.1000000000000001</v>
      </c>
      <c r="D321" s="1">
        <f t="shared" si="25"/>
        <v>0.73303828583761843</v>
      </c>
      <c r="E321" s="1">
        <f t="shared" si="15"/>
        <v>0.33991869381244261</v>
      </c>
      <c r="F321" s="1">
        <f t="shared" si="26"/>
        <v>1.4</v>
      </c>
      <c r="G321" s="1">
        <f t="shared" si="27"/>
        <v>-0.57595865315812877</v>
      </c>
      <c r="H321" s="1">
        <f t="shared" si="16"/>
        <v>1.3980813486564032</v>
      </c>
      <c r="I321" s="1">
        <f t="shared" si="17"/>
        <v>0.47523398587882276</v>
      </c>
      <c r="J321" s="1">
        <f t="shared" si="18"/>
        <v>1.3089969389957472</v>
      </c>
      <c r="K321" s="1">
        <f t="shared" si="19"/>
        <v>0.11197127676640502</v>
      </c>
      <c r="L321" s="1">
        <f t="shared" si="20"/>
        <v>1.2861100718899983</v>
      </c>
      <c r="M321" s="1">
        <f t="shared" si="21"/>
        <v>3.8061130142947895E-2</v>
      </c>
      <c r="N321" s="1">
        <f t="shared" si="22"/>
        <v>0.43717285573587489</v>
      </c>
      <c r="O321" s="1">
        <f t="shared" si="23"/>
        <v>0.47523398587882276</v>
      </c>
    </row>
    <row r="322" spans="1:15" x14ac:dyDescent="0.15">
      <c r="A322" s="1">
        <v>490</v>
      </c>
      <c r="B322" s="1">
        <f t="shared" si="14"/>
        <v>8.5521133347722138</v>
      </c>
      <c r="C322" s="1">
        <f t="shared" si="24"/>
        <v>1.1000000000000001</v>
      </c>
      <c r="D322" s="1">
        <f t="shared" si="25"/>
        <v>0.73303828583761843</v>
      </c>
      <c r="E322" s="1">
        <f t="shared" si="15"/>
        <v>0.1530904110560726</v>
      </c>
      <c r="F322" s="1">
        <f t="shared" si="26"/>
        <v>1.4</v>
      </c>
      <c r="G322" s="1">
        <f t="shared" si="27"/>
        <v>-0.57595865315812877</v>
      </c>
      <c r="H322" s="1">
        <f t="shared" si="16"/>
        <v>1.3895646122978509</v>
      </c>
      <c r="I322" s="1">
        <f t="shared" si="17"/>
        <v>0.21272901768565014</v>
      </c>
      <c r="J322" s="1">
        <f t="shared" si="18"/>
        <v>1.3089969389957472</v>
      </c>
      <c r="K322" s="1">
        <f t="shared" si="19"/>
        <v>5.0428908732217392E-2</v>
      </c>
      <c r="L322" s="1">
        <f t="shared" si="20"/>
        <v>1.3391357035656335</v>
      </c>
      <c r="M322" s="1">
        <f t="shared" si="21"/>
        <v>7.7201823669243294E-3</v>
      </c>
      <c r="N322" s="1">
        <f t="shared" si="22"/>
        <v>0.20500883531872582</v>
      </c>
      <c r="O322" s="1">
        <f t="shared" si="23"/>
        <v>0.21272901768565014</v>
      </c>
    </row>
    <row r="323" spans="1:15" x14ac:dyDescent="0.15">
      <c r="A323" s="1">
        <v>500</v>
      </c>
      <c r="B323" s="1">
        <f t="shared" si="14"/>
        <v>8.7266462599716466</v>
      </c>
      <c r="C323" s="1">
        <f t="shared" si="24"/>
        <v>1.1000000000000001</v>
      </c>
      <c r="D323" s="1">
        <f t="shared" si="25"/>
        <v>0.73303828583761843</v>
      </c>
      <c r="E323" s="1">
        <f t="shared" si="15"/>
        <v>-3.8389446372750227E-2</v>
      </c>
      <c r="F323" s="1">
        <f t="shared" si="26"/>
        <v>1.4</v>
      </c>
      <c r="G323" s="1">
        <f t="shared" si="27"/>
        <v>-0.57595865315812877</v>
      </c>
      <c r="H323" s="1">
        <f t="shared" si="16"/>
        <v>1.33882665834825</v>
      </c>
      <c r="I323" s="1">
        <f t="shared" si="17"/>
        <v>-5.1396814203068533E-2</v>
      </c>
      <c r="J323" s="1">
        <f t="shared" si="18"/>
        <v>1.3089969389957472</v>
      </c>
      <c r="K323" s="1">
        <f t="shared" si="19"/>
        <v>-1.2645716175539544E-2</v>
      </c>
      <c r="L323" s="1">
        <f t="shared" si="20"/>
        <v>1.3514723745237895</v>
      </c>
      <c r="M323" s="1">
        <f t="shared" si="21"/>
        <v>4.8546204296589542E-4</v>
      </c>
      <c r="N323" s="1">
        <f t="shared" si="22"/>
        <v>-5.1882276246034427E-2</v>
      </c>
      <c r="O323" s="1">
        <f t="shared" si="23"/>
        <v>-5.1396814203068533E-2</v>
      </c>
    </row>
    <row r="324" spans="1:15" x14ac:dyDescent="0.15">
      <c r="A324" s="1">
        <v>510</v>
      </c>
      <c r="B324" s="1">
        <f t="shared" si="14"/>
        <v>8.9011791851710811</v>
      </c>
      <c r="C324" s="1">
        <f t="shared" si="24"/>
        <v>1.1000000000000001</v>
      </c>
      <c r="D324" s="1">
        <f t="shared" si="25"/>
        <v>0.73303828583761843</v>
      </c>
      <c r="E324" s="1">
        <f t="shared" si="15"/>
        <v>-0.22870285989953615</v>
      </c>
      <c r="F324" s="1">
        <f t="shared" si="26"/>
        <v>1.4</v>
      </c>
      <c r="G324" s="1">
        <f t="shared" si="27"/>
        <v>-0.57595865315812877</v>
      </c>
      <c r="H324" s="1">
        <f t="shared" si="16"/>
        <v>1.2474091338637145</v>
      </c>
      <c r="I324" s="1">
        <f t="shared" si="17"/>
        <v>-0.28528603637943484</v>
      </c>
      <c r="J324" s="1">
        <f t="shared" si="18"/>
        <v>1.3089969389957472</v>
      </c>
      <c r="K324" s="1">
        <f t="shared" si="19"/>
        <v>-7.5336107396344484E-2</v>
      </c>
      <c r="L324" s="1">
        <f t="shared" si="20"/>
        <v>1.3227452412600591</v>
      </c>
      <c r="M324" s="1">
        <f t="shared" si="21"/>
        <v>1.722958321524258E-2</v>
      </c>
      <c r="N324" s="1">
        <f t="shared" si="22"/>
        <v>-0.30251561959467743</v>
      </c>
      <c r="O324" s="1">
        <f t="shared" si="23"/>
        <v>-0.28528603637943484</v>
      </c>
    </row>
    <row r="325" spans="1:15" x14ac:dyDescent="0.15">
      <c r="A325" s="1">
        <v>520</v>
      </c>
      <c r="B325" s="1">
        <f t="shared" si="14"/>
        <v>9.0757121103705138</v>
      </c>
      <c r="C325" s="1">
        <f t="shared" si="24"/>
        <v>1.1000000000000001</v>
      </c>
      <c r="D325" s="1">
        <f t="shared" si="25"/>
        <v>0.73303828583761843</v>
      </c>
      <c r="E325" s="1">
        <f t="shared" si="15"/>
        <v>-0.41206725275750383</v>
      </c>
      <c r="F325" s="1">
        <f t="shared" si="26"/>
        <v>1.4</v>
      </c>
      <c r="G325" s="1">
        <f t="shared" si="27"/>
        <v>-0.57595865315812877</v>
      </c>
      <c r="H325" s="1">
        <f t="shared" si="16"/>
        <v>1.1180897140662096</v>
      </c>
      <c r="I325" s="1">
        <f t="shared" si="17"/>
        <v>-0.460728156811686</v>
      </c>
      <c r="J325" s="1">
        <f t="shared" si="18"/>
        <v>1.3089969389957472</v>
      </c>
      <c r="K325" s="1">
        <f t="shared" si="19"/>
        <v>-0.13573744911582061</v>
      </c>
      <c r="L325" s="1">
        <f t="shared" si="20"/>
        <v>1.2538271631820301</v>
      </c>
      <c r="M325" s="1">
        <f t="shared" si="21"/>
        <v>5.5932957753467669E-2</v>
      </c>
      <c r="N325" s="1">
        <f t="shared" si="22"/>
        <v>-0.51666111456515362</v>
      </c>
      <c r="O325" s="1">
        <f t="shared" si="23"/>
        <v>-0.46072815681168594</v>
      </c>
    </row>
    <row r="326" spans="1:15" x14ac:dyDescent="0.15">
      <c r="A326" s="1">
        <v>530</v>
      </c>
      <c r="B326" s="1">
        <f t="shared" si="14"/>
        <v>9.2502450355699466</v>
      </c>
      <c r="C326" s="1">
        <f t="shared" si="24"/>
        <v>1.1000000000000001</v>
      </c>
      <c r="D326" s="1">
        <f t="shared" si="25"/>
        <v>0.73303828583761843</v>
      </c>
      <c r="E326" s="1">
        <f t="shared" si="15"/>
        <v>-0.58291119065652597</v>
      </c>
      <c r="F326" s="1">
        <f t="shared" si="26"/>
        <v>1.4</v>
      </c>
      <c r="G326" s="1">
        <f t="shared" si="27"/>
        <v>-0.57595865315812877</v>
      </c>
      <c r="H326" s="1">
        <f t="shared" si="16"/>
        <v>0.95479770408749765</v>
      </c>
      <c r="I326" s="1">
        <f t="shared" si="17"/>
        <v>-0.55656226652576057</v>
      </c>
      <c r="J326" s="1">
        <f t="shared" si="18"/>
        <v>1.3089969389957472</v>
      </c>
      <c r="K326" s="1">
        <f t="shared" si="19"/>
        <v>-0.192014477130376</v>
      </c>
      <c r="L326" s="1">
        <f t="shared" si="20"/>
        <v>1.1468121812178738</v>
      </c>
      <c r="M326" s="1">
        <f t="shared" si="21"/>
        <v>0.11192738748735775</v>
      </c>
      <c r="N326" s="1">
        <f t="shared" si="22"/>
        <v>-0.66848965401311844</v>
      </c>
      <c r="O326" s="1">
        <f t="shared" si="23"/>
        <v>-0.55656226652576068</v>
      </c>
    </row>
    <row r="327" spans="1:15" x14ac:dyDescent="0.15">
      <c r="A327" s="1">
        <v>540</v>
      </c>
      <c r="B327" s="1">
        <f t="shared" si="14"/>
        <v>9.4247779607693793</v>
      </c>
      <c r="C327" s="1">
        <f t="shared" si="24"/>
        <v>1.1000000000000001</v>
      </c>
      <c r="D327" s="1">
        <f t="shared" si="25"/>
        <v>0.73303828583761843</v>
      </c>
      <c r="E327" s="1">
        <f t="shared" si="15"/>
        <v>-0.73604366699474422</v>
      </c>
      <c r="F327" s="1">
        <f t="shared" si="26"/>
        <v>1.4</v>
      </c>
      <c r="G327" s="1">
        <f t="shared" si="27"/>
        <v>-0.57595865315812877</v>
      </c>
      <c r="H327" s="1">
        <f t="shared" si="16"/>
        <v>0.76249464902103792</v>
      </c>
      <c r="I327" s="1">
        <f t="shared" si="17"/>
        <v>-0.56122935752931524</v>
      </c>
      <c r="J327" s="1">
        <f t="shared" si="18"/>
        <v>1.3089969389957472</v>
      </c>
      <c r="K327" s="1">
        <f t="shared" si="19"/>
        <v>-0.24245724242133856</v>
      </c>
      <c r="L327" s="1">
        <f t="shared" si="20"/>
        <v>1.0049518914423765</v>
      </c>
      <c r="M327" s="1">
        <f t="shared" si="21"/>
        <v>0.17845911780123569</v>
      </c>
      <c r="N327" s="1">
        <f t="shared" si="22"/>
        <v>-0.73968847533055093</v>
      </c>
      <c r="O327" s="1">
        <f t="shared" si="23"/>
        <v>-0.56122935752931524</v>
      </c>
    </row>
    <row r="328" spans="1:15" x14ac:dyDescent="0.15">
      <c r="A328" s="1">
        <v>550</v>
      </c>
      <c r="B328" s="1">
        <f t="shared" si="14"/>
        <v>9.5993108859688121</v>
      </c>
      <c r="C328" s="1">
        <f t="shared" si="24"/>
        <v>1.1000000000000001</v>
      </c>
      <c r="D328" s="1">
        <f t="shared" si="25"/>
        <v>0.73303828583761843</v>
      </c>
      <c r="E328" s="1">
        <f t="shared" si="15"/>
        <v>-0.86681182896739417</v>
      </c>
      <c r="F328" s="1">
        <f t="shared" si="26"/>
        <v>1.4</v>
      </c>
      <c r="G328" s="1">
        <f t="shared" si="27"/>
        <v>-0.57595865315812877</v>
      </c>
      <c r="H328" s="1">
        <f t="shared" si="16"/>
        <v>0.54702357988498351</v>
      </c>
      <c r="I328" s="1">
        <f t="shared" si="17"/>
        <v>-0.47416650976839403</v>
      </c>
      <c r="J328" s="1">
        <f t="shared" si="18"/>
        <v>1.3089969389957472</v>
      </c>
      <c r="K328" s="1">
        <f t="shared" si="19"/>
        <v>-0.28553306709061332</v>
      </c>
      <c r="L328" s="1">
        <f t="shared" si="20"/>
        <v>0.83255664697559684</v>
      </c>
      <c r="M328" s="1">
        <f t="shared" si="21"/>
        <v>0.2475034401154842</v>
      </c>
      <c r="N328" s="1">
        <f t="shared" si="22"/>
        <v>-0.72166994988387823</v>
      </c>
      <c r="O328" s="1">
        <f t="shared" si="23"/>
        <v>-0.47416650976839403</v>
      </c>
    </row>
    <row r="329" spans="1:15" x14ac:dyDescent="0.15">
      <c r="A329" s="1">
        <v>560</v>
      </c>
      <c r="B329" s="1">
        <f t="shared" si="14"/>
        <v>9.7738438111682449</v>
      </c>
      <c r="C329" s="1">
        <f t="shared" si="24"/>
        <v>1.1000000000000001</v>
      </c>
      <c r="D329" s="1">
        <f t="shared" si="25"/>
        <v>0.73303828583761843</v>
      </c>
      <c r="E329" s="1">
        <f t="shared" si="15"/>
        <v>-0.97124235214481969</v>
      </c>
      <c r="F329" s="1">
        <f t="shared" si="26"/>
        <v>1.4</v>
      </c>
      <c r="G329" s="1">
        <f t="shared" si="27"/>
        <v>-0.57595865315812877</v>
      </c>
      <c r="H329" s="1">
        <f t="shared" si="16"/>
        <v>0.31493147608141159</v>
      </c>
      <c r="I329" s="1">
        <f t="shared" si="17"/>
        <v>-0.3058747875937502</v>
      </c>
      <c r="J329" s="1">
        <f t="shared" si="18"/>
        <v>1.3089969389957472</v>
      </c>
      <c r="K329" s="1">
        <f t="shared" si="19"/>
        <v>-0.31993311400304342</v>
      </c>
      <c r="L329" s="1">
        <f t="shared" si="20"/>
        <v>0.63486459008445495</v>
      </c>
      <c r="M329" s="1">
        <f t="shared" si="21"/>
        <v>0.31073259017333266</v>
      </c>
      <c r="N329" s="1">
        <f t="shared" si="22"/>
        <v>-0.61660737776708274</v>
      </c>
      <c r="O329" s="1">
        <f t="shared" si="23"/>
        <v>-0.30587478759375009</v>
      </c>
    </row>
    <row r="330" spans="1:15" x14ac:dyDescent="0.15">
      <c r="A330" s="1">
        <v>570</v>
      </c>
      <c r="B330" s="1">
        <f t="shared" ref="B330:B344" si="28">PI()*(A330)/180</f>
        <v>9.9483767363676794</v>
      </c>
      <c r="C330" s="1">
        <f t="shared" si="24"/>
        <v>1.1000000000000001</v>
      </c>
      <c r="D330" s="1">
        <f t="shared" si="25"/>
        <v>0.73303828583761843</v>
      </c>
      <c r="E330" s="1">
        <f t="shared" ref="E330:E344" si="29">C330*SIN(B330+D330)</f>
        <v>-1.0461621679246695</v>
      </c>
      <c r="F330" s="1">
        <f t="shared" si="26"/>
        <v>1.4</v>
      </c>
      <c r="G330" s="1">
        <f t="shared" si="27"/>
        <v>-0.57595865315812877</v>
      </c>
      <c r="H330" s="1">
        <f t="shared" ref="H330:H344" si="30">F330*SIN(B330+G330)</f>
        <v>7.3270338740119803E-2</v>
      </c>
      <c r="I330" s="1">
        <f t="shared" ref="I330:I344" si="31">E330*H330</f>
        <v>-7.6652656420938631E-2</v>
      </c>
      <c r="J330" s="1">
        <f t="shared" ref="J330:J344" si="32">D330-G330</f>
        <v>1.3089969389957472</v>
      </c>
      <c r="K330" s="1">
        <f t="shared" ref="K330:K344" si="33">COS(J330)*F330*SIN(B330+D330)</f>
        <v>-0.3446121551404584</v>
      </c>
      <c r="L330" s="1">
        <f t="shared" ref="L330:L344" si="34">H330-K330</f>
        <v>0.41788249388057819</v>
      </c>
      <c r="M330" s="1">
        <f t="shared" ref="M330:M344" si="35">K330*E330</f>
        <v>0.36052019931493451</v>
      </c>
      <c r="N330" s="1">
        <f t="shared" ref="N330:N344" si="36">L330*E330</f>
        <v>-0.43717285573587311</v>
      </c>
      <c r="O330" s="1">
        <f t="shared" ref="O330:O344" si="37">M330+N330</f>
        <v>-7.6652656420938603E-2</v>
      </c>
    </row>
    <row r="331" spans="1:15" x14ac:dyDescent="0.15">
      <c r="A331" s="1">
        <v>580</v>
      </c>
      <c r="B331" s="1">
        <f t="shared" si="28"/>
        <v>10.12290966156711</v>
      </c>
      <c r="C331" s="1">
        <f t="shared" ref="C331:C344" si="38">C330</f>
        <v>1.1000000000000001</v>
      </c>
      <c r="D331" s="1">
        <f t="shared" ref="D331:D344" si="39">D330</f>
        <v>0.73303828583761843</v>
      </c>
      <c r="E331" s="1">
        <f t="shared" si="29"/>
        <v>-1.0892948756157275</v>
      </c>
      <c r="F331" s="1">
        <f t="shared" ref="F331:F344" si="40">F330</f>
        <v>1.4</v>
      </c>
      <c r="G331" s="1">
        <f t="shared" ref="G331:G344" si="41">G330</f>
        <v>-0.57595865315812877</v>
      </c>
      <c r="H331" s="1">
        <f t="shared" si="30"/>
        <v>-0.17061708076720525</v>
      </c>
      <c r="I331" s="1">
        <f t="shared" si="31"/>
        <v>0.18585231177223135</v>
      </c>
      <c r="J331" s="1">
        <f t="shared" si="32"/>
        <v>1.3089969389957472</v>
      </c>
      <c r="K331" s="1">
        <f t="shared" si="33"/>
        <v>-0.35882033032609478</v>
      </c>
      <c r="L331" s="1">
        <f t="shared" si="34"/>
        <v>0.18820324955888953</v>
      </c>
      <c r="M331" s="1">
        <f t="shared" si="35"/>
        <v>0.39086114709095765</v>
      </c>
      <c r="N331" s="1">
        <f t="shared" si="36"/>
        <v>-0.2050088353187263</v>
      </c>
      <c r="O331" s="1">
        <f t="shared" si="37"/>
        <v>0.18585231177223135</v>
      </c>
    </row>
    <row r="332" spans="1:15" x14ac:dyDescent="0.15">
      <c r="A332" s="1">
        <v>590</v>
      </c>
      <c r="B332" s="1">
        <f t="shared" si="28"/>
        <v>10.297442586766545</v>
      </c>
      <c r="C332" s="1">
        <f t="shared" si="38"/>
        <v>1.1000000000000001</v>
      </c>
      <c r="D332" s="1">
        <f t="shared" si="39"/>
        <v>0.73303828583761843</v>
      </c>
      <c r="E332" s="1">
        <f t="shared" si="29"/>
        <v>-1.0993299097210052</v>
      </c>
      <c r="F332" s="1">
        <f t="shared" si="40"/>
        <v>1.4</v>
      </c>
      <c r="G332" s="1">
        <f t="shared" si="41"/>
        <v>-0.57595865315812877</v>
      </c>
      <c r="H332" s="1">
        <f t="shared" si="30"/>
        <v>-0.40932038661183229</v>
      </c>
      <c r="I332" s="1">
        <f t="shared" si="31"/>
        <v>0.44997814366095251</v>
      </c>
      <c r="J332" s="1">
        <f t="shared" si="32"/>
        <v>1.3089969389957472</v>
      </c>
      <c r="K332" s="1">
        <f t="shared" si="33"/>
        <v>-0.36212593134662113</v>
      </c>
      <c r="L332" s="1">
        <f t="shared" si="34"/>
        <v>-4.7194455265211155E-2</v>
      </c>
      <c r="M332" s="1">
        <f t="shared" si="35"/>
        <v>0.39809586741491593</v>
      </c>
      <c r="N332" s="1">
        <f t="shared" si="36"/>
        <v>5.1882276246036599E-2</v>
      </c>
      <c r="O332" s="1">
        <f t="shared" si="37"/>
        <v>0.44997814366095251</v>
      </c>
    </row>
    <row r="333" spans="1:15" x14ac:dyDescent="0.15">
      <c r="A333" s="1">
        <v>600</v>
      </c>
      <c r="B333" s="1">
        <f t="shared" si="28"/>
        <v>10.471975511965978</v>
      </c>
      <c r="C333" s="1">
        <f t="shared" si="38"/>
        <v>1.1000000000000001</v>
      </c>
      <c r="D333" s="1">
        <f t="shared" si="39"/>
        <v>0.73303828583761843</v>
      </c>
      <c r="E333" s="1">
        <f t="shared" si="29"/>
        <v>-1.075962360807186</v>
      </c>
      <c r="F333" s="1">
        <f t="shared" si="40"/>
        <v>1.4</v>
      </c>
      <c r="G333" s="1">
        <f t="shared" si="41"/>
        <v>-0.57595865315812877</v>
      </c>
      <c r="H333" s="1">
        <f t="shared" si="30"/>
        <v>-0.63558669963536607</v>
      </c>
      <c r="I333" s="1">
        <f t="shared" si="31"/>
        <v>0.68386736583731633</v>
      </c>
      <c r="J333" s="1">
        <f t="shared" si="32"/>
        <v>1.3089969389957472</v>
      </c>
      <c r="K333" s="1">
        <f t="shared" si="33"/>
        <v>-0.35442851918774332</v>
      </c>
      <c r="L333" s="1">
        <f t="shared" si="34"/>
        <v>-0.28115818044762275</v>
      </c>
      <c r="M333" s="1">
        <f t="shared" si="35"/>
        <v>0.38135174624263934</v>
      </c>
      <c r="N333" s="1">
        <f t="shared" si="36"/>
        <v>0.30251561959467699</v>
      </c>
      <c r="O333" s="1">
        <f t="shared" si="37"/>
        <v>0.68386736583731633</v>
      </c>
    </row>
    <row r="334" spans="1:15" x14ac:dyDescent="0.15">
      <c r="A334" s="1">
        <v>610</v>
      </c>
      <c r="B334" s="1">
        <f t="shared" si="28"/>
        <v>10.64650843716541</v>
      </c>
      <c r="C334" s="1">
        <f t="shared" si="38"/>
        <v>1.1000000000000001</v>
      </c>
      <c r="D334" s="1">
        <f t="shared" si="39"/>
        <v>0.73303828583761843</v>
      </c>
      <c r="E334" s="1">
        <f t="shared" si="29"/>
        <v>-1.0199022400234661</v>
      </c>
      <c r="F334" s="1">
        <f t="shared" si="40"/>
        <v>1.4</v>
      </c>
      <c r="G334" s="1">
        <f t="shared" si="41"/>
        <v>-0.57595865315812877</v>
      </c>
      <c r="H334" s="1">
        <f t="shared" si="30"/>
        <v>-0.84254103241286782</v>
      </c>
      <c r="I334" s="1">
        <f t="shared" si="31"/>
        <v>0.8593094862695676</v>
      </c>
      <c r="J334" s="1">
        <f t="shared" si="32"/>
        <v>1.3089969389957472</v>
      </c>
      <c r="K334" s="1">
        <f t="shared" si="33"/>
        <v>-0.33596197582283044</v>
      </c>
      <c r="L334" s="1">
        <f t="shared" si="34"/>
        <v>-0.50657905659003744</v>
      </c>
      <c r="M334" s="1">
        <f t="shared" si="35"/>
        <v>0.34264837170441431</v>
      </c>
      <c r="N334" s="1">
        <f t="shared" si="36"/>
        <v>0.5166611145651534</v>
      </c>
      <c r="O334" s="1">
        <f t="shared" si="37"/>
        <v>0.85930948626956771</v>
      </c>
    </row>
    <row r="335" spans="1:15" x14ac:dyDescent="0.15">
      <c r="A335" s="1">
        <v>620</v>
      </c>
      <c r="B335" s="1">
        <f t="shared" si="28"/>
        <v>10.821041362364843</v>
      </c>
      <c r="C335" s="1">
        <f t="shared" si="38"/>
        <v>1.1000000000000001</v>
      </c>
      <c r="D335" s="1">
        <f t="shared" si="39"/>
        <v>0.73303828583761843</v>
      </c>
      <c r="E335" s="1">
        <f t="shared" si="29"/>
        <v>-0.93285290577206847</v>
      </c>
      <c r="F335" s="1">
        <f t="shared" si="40"/>
        <v>1.4</v>
      </c>
      <c r="G335" s="1">
        <f t="shared" si="41"/>
        <v>-0.57595865315812877</v>
      </c>
      <c r="H335" s="1">
        <f t="shared" si="30"/>
        <v>-1.0238951822668387</v>
      </c>
      <c r="I335" s="1">
        <f t="shared" si="31"/>
        <v>0.95514359598364218</v>
      </c>
      <c r="J335" s="1">
        <f t="shared" si="32"/>
        <v>1.3089969389957472</v>
      </c>
      <c r="K335" s="1">
        <f t="shared" si="33"/>
        <v>-0.30728739782750358</v>
      </c>
      <c r="L335" s="1">
        <f t="shared" si="34"/>
        <v>-0.71660778443933515</v>
      </c>
      <c r="M335" s="1">
        <f t="shared" si="35"/>
        <v>0.2866539419705243</v>
      </c>
      <c r="N335" s="1">
        <f t="shared" si="36"/>
        <v>0.66848965401311788</v>
      </c>
      <c r="O335" s="1">
        <f t="shared" si="37"/>
        <v>0.95514359598364218</v>
      </c>
    </row>
    <row r="336" spans="1:15" x14ac:dyDescent="0.15">
      <c r="A336" s="1">
        <v>630</v>
      </c>
      <c r="B336" s="1">
        <f t="shared" si="28"/>
        <v>10.995574287564276</v>
      </c>
      <c r="C336" s="1">
        <f t="shared" si="38"/>
        <v>1.1000000000000001</v>
      </c>
      <c r="D336" s="1">
        <f t="shared" si="39"/>
        <v>0.73303828583761843</v>
      </c>
      <c r="E336" s="1">
        <f t="shared" si="29"/>
        <v>-0.81745930802513356</v>
      </c>
      <c r="F336" s="1">
        <f t="shared" si="40"/>
        <v>1.4</v>
      </c>
      <c r="G336" s="1">
        <f t="shared" si="41"/>
        <v>-0.57595865315812877</v>
      </c>
      <c r="H336" s="1">
        <f t="shared" si="30"/>
        <v>-1.1741387951235935</v>
      </c>
      <c r="I336" s="1">
        <f t="shared" si="31"/>
        <v>0.95981068698719685</v>
      </c>
      <c r="J336" s="1">
        <f t="shared" si="32"/>
        <v>1.3089969389957472</v>
      </c>
      <c r="K336" s="1">
        <f t="shared" si="33"/>
        <v>-0.26927604774411401</v>
      </c>
      <c r="L336" s="1">
        <f t="shared" si="34"/>
        <v>-0.90486274737947947</v>
      </c>
      <c r="M336" s="1">
        <f t="shared" si="35"/>
        <v>0.22012221165664628</v>
      </c>
      <c r="N336" s="1">
        <f t="shared" si="36"/>
        <v>0.73968847533055049</v>
      </c>
      <c r="O336" s="1">
        <f t="shared" si="37"/>
        <v>0.95981068698719674</v>
      </c>
    </row>
    <row r="337" spans="1:15" x14ac:dyDescent="0.15">
      <c r="A337" s="1">
        <v>640</v>
      </c>
      <c r="B337" s="1">
        <f t="shared" si="28"/>
        <v>11.170107212763709</v>
      </c>
      <c r="C337" s="1">
        <f t="shared" si="38"/>
        <v>1.1000000000000001</v>
      </c>
      <c r="D337" s="1">
        <f t="shared" si="39"/>
        <v>0.73303828583761843</v>
      </c>
      <c r="E337" s="1">
        <f t="shared" si="29"/>
        <v>-0.67722762285822413</v>
      </c>
      <c r="F337" s="1">
        <f t="shared" si="40"/>
        <v>1.4</v>
      </c>
      <c r="G337" s="1">
        <f t="shared" si="41"/>
        <v>-0.57595865315812877</v>
      </c>
      <c r="H337" s="1">
        <f t="shared" si="30"/>
        <v>-1.2887067948334161</v>
      </c>
      <c r="I337" s="1">
        <f t="shared" si="31"/>
        <v>0.87274783922627552</v>
      </c>
      <c r="J337" s="1">
        <f t="shared" si="32"/>
        <v>1.3089969389957472</v>
      </c>
      <c r="K337" s="1">
        <f t="shared" si="33"/>
        <v>-0.22308288121027442</v>
      </c>
      <c r="L337" s="1">
        <f t="shared" si="34"/>
        <v>-1.0656239136231416</v>
      </c>
      <c r="M337" s="1">
        <f t="shared" si="35"/>
        <v>0.15107788934239774</v>
      </c>
      <c r="N337" s="1">
        <f t="shared" si="36"/>
        <v>0.72166994988387778</v>
      </c>
      <c r="O337" s="1">
        <f t="shared" si="37"/>
        <v>0.87274783922627552</v>
      </c>
    </row>
    <row r="338" spans="1:15" x14ac:dyDescent="0.15">
      <c r="A338" s="1">
        <v>650</v>
      </c>
      <c r="B338" s="1">
        <f t="shared" si="28"/>
        <v>11.344640137963141</v>
      </c>
      <c r="C338" s="1">
        <f t="shared" si="38"/>
        <v>1.1000000000000001</v>
      </c>
      <c r="D338" s="1">
        <f t="shared" si="39"/>
        <v>0.73303828583761843</v>
      </c>
      <c r="E338" s="1">
        <f t="shared" si="29"/>
        <v>-0.51641871906448023</v>
      </c>
      <c r="F338" s="1">
        <f t="shared" si="40"/>
        <v>1.4</v>
      </c>
      <c r="G338" s="1">
        <f t="shared" si="41"/>
        <v>-0.57595865315812877</v>
      </c>
      <c r="H338" s="1">
        <f t="shared" si="30"/>
        <v>-1.3641180906993291</v>
      </c>
      <c r="I338" s="1">
        <f t="shared" si="31"/>
        <v>0.70445611705163202</v>
      </c>
      <c r="J338" s="1">
        <f t="shared" si="32"/>
        <v>1.3089969389957472</v>
      </c>
      <c r="K338" s="1">
        <f t="shared" si="33"/>
        <v>-0.17011145421624541</v>
      </c>
      <c r="L338" s="1">
        <f t="shared" si="34"/>
        <v>-1.1940066364830837</v>
      </c>
      <c r="M338" s="1">
        <f t="shared" si="35"/>
        <v>8.7848739284549421E-2</v>
      </c>
      <c r="N338" s="1">
        <f t="shared" si="36"/>
        <v>0.61660737776708252</v>
      </c>
      <c r="O338" s="1">
        <f t="shared" si="37"/>
        <v>0.70445611705163191</v>
      </c>
    </row>
    <row r="339" spans="1:15" x14ac:dyDescent="0.15">
      <c r="A339" s="1">
        <v>660</v>
      </c>
      <c r="B339" s="1">
        <f t="shared" si="28"/>
        <v>11.519173063162574</v>
      </c>
      <c r="C339" s="1">
        <f t="shared" si="38"/>
        <v>1.1000000000000001</v>
      </c>
      <c r="D339" s="1">
        <f t="shared" si="39"/>
        <v>0.73303828583761843</v>
      </c>
      <c r="E339" s="1">
        <f t="shared" si="29"/>
        <v>-0.33991869381244272</v>
      </c>
      <c r="F339" s="1">
        <f t="shared" si="40"/>
        <v>1.4</v>
      </c>
      <c r="G339" s="1">
        <f t="shared" si="41"/>
        <v>-0.57595865315812877</v>
      </c>
      <c r="H339" s="1">
        <f t="shared" si="30"/>
        <v>-1.3980813486564032</v>
      </c>
      <c r="I339" s="1">
        <f t="shared" si="31"/>
        <v>0.47523398587882287</v>
      </c>
      <c r="J339" s="1">
        <f t="shared" si="32"/>
        <v>1.3089969389957472</v>
      </c>
      <c r="K339" s="1">
        <f t="shared" si="33"/>
        <v>-0.11197127676640505</v>
      </c>
      <c r="L339" s="1">
        <f t="shared" si="34"/>
        <v>-1.2861100718899983</v>
      </c>
      <c r="M339" s="1">
        <f t="shared" si="35"/>
        <v>3.8061130142947916E-2</v>
      </c>
      <c r="N339" s="1">
        <f t="shared" si="36"/>
        <v>0.437172855735875</v>
      </c>
      <c r="O339" s="1">
        <f t="shared" si="37"/>
        <v>0.47523398587882293</v>
      </c>
    </row>
    <row r="340" spans="1:15" x14ac:dyDescent="0.15">
      <c r="A340" s="1">
        <v>670</v>
      </c>
      <c r="B340" s="1">
        <f t="shared" si="28"/>
        <v>11.693705988362007</v>
      </c>
      <c r="C340" s="1">
        <f t="shared" si="38"/>
        <v>1.1000000000000001</v>
      </c>
      <c r="D340" s="1">
        <f t="shared" si="39"/>
        <v>0.73303828583761843</v>
      </c>
      <c r="E340" s="1">
        <f t="shared" si="29"/>
        <v>-0.15309041105607277</v>
      </c>
      <c r="F340" s="1">
        <f t="shared" si="40"/>
        <v>1.4</v>
      </c>
      <c r="G340" s="1">
        <f t="shared" si="41"/>
        <v>-0.57595865315812877</v>
      </c>
      <c r="H340" s="1">
        <f t="shared" si="30"/>
        <v>-1.3895646122978509</v>
      </c>
      <c r="I340" s="1">
        <f t="shared" si="31"/>
        <v>0.21272901768565039</v>
      </c>
      <c r="J340" s="1">
        <f t="shared" si="32"/>
        <v>1.3089969389957472</v>
      </c>
      <c r="K340" s="1">
        <f t="shared" si="33"/>
        <v>-5.0428908732217441E-2</v>
      </c>
      <c r="L340" s="1">
        <f t="shared" si="34"/>
        <v>-1.3391357035656335</v>
      </c>
      <c r="M340" s="1">
        <f t="shared" si="35"/>
        <v>7.7201823669243459E-3</v>
      </c>
      <c r="N340" s="1">
        <f t="shared" si="36"/>
        <v>0.20500883531872605</v>
      </c>
      <c r="O340" s="1">
        <f t="shared" si="37"/>
        <v>0.21272901768565039</v>
      </c>
    </row>
    <row r="341" spans="1:15" x14ac:dyDescent="0.15">
      <c r="A341" s="1">
        <v>680</v>
      </c>
      <c r="B341" s="1">
        <f t="shared" si="28"/>
        <v>11.868238913561441</v>
      </c>
      <c r="C341" s="1">
        <f t="shared" si="38"/>
        <v>1.1000000000000001</v>
      </c>
      <c r="D341" s="1">
        <f t="shared" si="39"/>
        <v>0.73303828583761843</v>
      </c>
      <c r="E341" s="1">
        <f t="shared" si="29"/>
        <v>3.8389446372752052E-2</v>
      </c>
      <c r="F341" s="1">
        <f t="shared" si="40"/>
        <v>1.4</v>
      </c>
      <c r="G341" s="1">
        <f t="shared" si="41"/>
        <v>-0.57595865315812877</v>
      </c>
      <c r="H341" s="1">
        <f t="shared" si="30"/>
        <v>-1.3388266583482493</v>
      </c>
      <c r="I341" s="1">
        <f t="shared" si="31"/>
        <v>-5.1396814203070948E-2</v>
      </c>
      <c r="J341" s="1">
        <f t="shared" si="32"/>
        <v>1.3089969389957472</v>
      </c>
      <c r="K341" s="1">
        <f t="shared" si="33"/>
        <v>1.2645716175540146E-2</v>
      </c>
      <c r="L341" s="1">
        <f t="shared" si="34"/>
        <v>-1.3514723745237895</v>
      </c>
      <c r="M341" s="1">
        <f t="shared" si="35"/>
        <v>4.854620429659416E-4</v>
      </c>
      <c r="N341" s="1">
        <f t="shared" si="36"/>
        <v>-5.1882276246036897E-2</v>
      </c>
      <c r="O341" s="1">
        <f t="shared" si="37"/>
        <v>-5.1396814203070955E-2</v>
      </c>
    </row>
    <row r="342" spans="1:15" x14ac:dyDescent="0.15">
      <c r="A342" s="1">
        <v>690</v>
      </c>
      <c r="B342" s="1">
        <f t="shared" si="28"/>
        <v>12.042771838760874</v>
      </c>
      <c r="C342" s="1">
        <f t="shared" si="38"/>
        <v>1.1000000000000001</v>
      </c>
      <c r="D342" s="1">
        <f t="shared" si="39"/>
        <v>0.73303828583761843</v>
      </c>
      <c r="E342" s="1">
        <f t="shared" si="29"/>
        <v>0.22870285989953604</v>
      </c>
      <c r="F342" s="1">
        <f t="shared" si="40"/>
        <v>1.4</v>
      </c>
      <c r="G342" s="1">
        <f t="shared" si="41"/>
        <v>-0.57595865315812877</v>
      </c>
      <c r="H342" s="1">
        <f t="shared" si="30"/>
        <v>-1.2474091338637148</v>
      </c>
      <c r="I342" s="1">
        <f t="shared" si="31"/>
        <v>-0.28528603637943473</v>
      </c>
      <c r="J342" s="1">
        <f t="shared" si="32"/>
        <v>1.3089969389957472</v>
      </c>
      <c r="K342" s="1">
        <f t="shared" si="33"/>
        <v>7.5336107396344443E-2</v>
      </c>
      <c r="L342" s="1">
        <f t="shared" si="34"/>
        <v>-1.3227452412600593</v>
      </c>
      <c r="M342" s="1">
        <f t="shared" si="35"/>
        <v>1.7229583215242563E-2</v>
      </c>
      <c r="N342" s="1">
        <f t="shared" si="36"/>
        <v>-0.30251561959467732</v>
      </c>
      <c r="O342" s="1">
        <f t="shared" si="37"/>
        <v>-0.28528603637943478</v>
      </c>
    </row>
    <row r="343" spans="1:15" x14ac:dyDescent="0.15">
      <c r="A343" s="1">
        <v>700</v>
      </c>
      <c r="B343" s="1">
        <f t="shared" si="28"/>
        <v>12.217304763960305</v>
      </c>
      <c r="C343" s="1">
        <f t="shared" si="38"/>
        <v>1.1000000000000001</v>
      </c>
      <c r="D343" s="1">
        <f t="shared" si="39"/>
        <v>0.73303828583761843</v>
      </c>
      <c r="E343" s="1">
        <f t="shared" si="29"/>
        <v>0.41206725275750195</v>
      </c>
      <c r="F343" s="1">
        <f t="shared" si="40"/>
        <v>1.4</v>
      </c>
      <c r="G343" s="1">
        <f t="shared" si="41"/>
        <v>-0.57595865315812877</v>
      </c>
      <c r="H343" s="1">
        <f t="shared" si="30"/>
        <v>-1.1180897140662112</v>
      </c>
      <c r="I343" s="1">
        <f t="shared" si="31"/>
        <v>-0.4607281568116845</v>
      </c>
      <c r="J343" s="1">
        <f t="shared" si="32"/>
        <v>1.3089969389957472</v>
      </c>
      <c r="K343" s="1">
        <f t="shared" si="33"/>
        <v>0.13573744911582</v>
      </c>
      <c r="L343" s="1">
        <f t="shared" si="34"/>
        <v>-1.2538271631820312</v>
      </c>
      <c r="M343" s="1">
        <f t="shared" si="35"/>
        <v>5.5932957753467162E-2</v>
      </c>
      <c r="N343" s="1">
        <f t="shared" si="36"/>
        <v>-0.51666111456515174</v>
      </c>
      <c r="O343" s="1">
        <f t="shared" si="37"/>
        <v>-0.46072815681168455</v>
      </c>
    </row>
    <row r="344" spans="1:15" x14ac:dyDescent="0.15">
      <c r="A344" s="1">
        <v>710</v>
      </c>
      <c r="B344" s="1">
        <f t="shared" si="28"/>
        <v>12.39183768915974</v>
      </c>
      <c r="C344" s="1">
        <f t="shared" si="38"/>
        <v>1.1000000000000001</v>
      </c>
      <c r="D344" s="1">
        <f t="shared" si="39"/>
        <v>0.73303828583761843</v>
      </c>
      <c r="E344" s="1">
        <f t="shared" si="29"/>
        <v>0.58291119065652586</v>
      </c>
      <c r="F344" s="1">
        <f t="shared" si="40"/>
        <v>1.4</v>
      </c>
      <c r="G344" s="1">
        <f t="shared" si="41"/>
        <v>-0.57595865315812877</v>
      </c>
      <c r="H344" s="1">
        <f t="shared" si="30"/>
        <v>-0.95479770408749776</v>
      </c>
      <c r="I344" s="1">
        <f t="shared" si="31"/>
        <v>-0.55656226652576057</v>
      </c>
      <c r="J344" s="1">
        <f t="shared" si="32"/>
        <v>1.3089969389957472</v>
      </c>
      <c r="K344" s="1">
        <f t="shared" si="33"/>
        <v>0.19201447713037598</v>
      </c>
      <c r="L344" s="1">
        <f t="shared" si="34"/>
        <v>-1.1468121812178738</v>
      </c>
      <c r="M344" s="1">
        <f t="shared" si="35"/>
        <v>0.11192738748735771</v>
      </c>
      <c r="N344" s="1">
        <f t="shared" si="36"/>
        <v>-0.66848965401311833</v>
      </c>
      <c r="O344" s="1">
        <f t="shared" si="37"/>
        <v>-0.55656226652576057</v>
      </c>
    </row>
    <row r="347" spans="1:15" x14ac:dyDescent="0.15">
      <c r="C347" s="1" t="s">
        <v>16</v>
      </c>
      <c r="E347" s="1" t="s">
        <v>13</v>
      </c>
      <c r="G347" s="1" t="s">
        <v>17</v>
      </c>
      <c r="I347" s="1" t="s">
        <v>18</v>
      </c>
    </row>
    <row r="348" spans="1:15" x14ac:dyDescent="0.15">
      <c r="C348" s="1" t="s">
        <v>14</v>
      </c>
      <c r="D348" s="1" t="s">
        <v>15</v>
      </c>
      <c r="E348" s="1" t="s">
        <v>14</v>
      </c>
      <c r="F348" s="1" t="s">
        <v>15</v>
      </c>
      <c r="G348" s="1" t="s">
        <v>14</v>
      </c>
      <c r="H348" s="1" t="s">
        <v>15</v>
      </c>
      <c r="I348" s="1" t="s">
        <v>14</v>
      </c>
      <c r="J348" s="1" t="s">
        <v>15</v>
      </c>
    </row>
    <row r="349" spans="1:15" x14ac:dyDescent="0.15">
      <c r="B349" s="1">
        <v>1</v>
      </c>
      <c r="C349" s="1">
        <v>0</v>
      </c>
      <c r="D349" s="1">
        <v>0</v>
      </c>
      <c r="E349" s="1">
        <v>0</v>
      </c>
      <c r="F349" s="1">
        <v>0</v>
      </c>
      <c r="G349" s="1">
        <v>0</v>
      </c>
      <c r="H349" s="1">
        <v>0</v>
      </c>
      <c r="I349" s="1">
        <f>E350</f>
        <v>1.1741387951235935</v>
      </c>
      <c r="J349" s="1">
        <f>F350</f>
        <v>-0.76249464902103792</v>
      </c>
    </row>
    <row r="350" spans="1:15" x14ac:dyDescent="0.15">
      <c r="B350" s="1">
        <v>2</v>
      </c>
      <c r="C350" s="1">
        <f>C201*COS(D201)</f>
        <v>0.81745930802513378</v>
      </c>
      <c r="D350" s="1">
        <f>C201*SIN(D201)</f>
        <v>0.73604366699474411</v>
      </c>
      <c r="E350" s="1">
        <f>F3*COS(G201)</f>
        <v>1.1741387951235935</v>
      </c>
      <c r="F350" s="1">
        <f>F3*SIN(G201)</f>
        <v>-0.76249464902103792</v>
      </c>
      <c r="G350" s="1">
        <f>COS(J201)*F3*COS(D201)</f>
        <v>0.26927604774411407</v>
      </c>
      <c r="H350" s="1">
        <f>COS(J201)*F3*SIN(D201)</f>
        <v>0.24245724242133854</v>
      </c>
      <c r="I350" s="1">
        <f>G350</f>
        <v>0.26927604774411407</v>
      </c>
      <c r="J350" s="1">
        <f>H350</f>
        <v>0.24245724242133854</v>
      </c>
    </row>
  </sheetData>
  <sheetProtection algorithmName="SHA-512" hashValue="vMgdNppt0mePFHD+HkKhtZlnjPUqVFjSvl04MLLNTb0uEwOrWFUOVDtw4uK2qIqQ1HMxXcZ1SPbQCxtg4xl2bQ==" saltValue="Szj2qiAEEGSUUDDMMRpuyw==" spinCount="100000" sheet="1" objects="1" scenarios="1"/>
  <mergeCells count="5">
    <mergeCell ref="O36:U36"/>
    <mergeCell ref="P45:V45"/>
    <mergeCell ref="O46:V46"/>
    <mergeCell ref="P47:V47"/>
    <mergeCell ref="O48:V48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9" r:id="rId4" name="Scroll Bar 15">
              <controlPr defaultSize="0" autoPict="0">
                <anchor moveWithCells="1" sizeWithCells="1">
                  <from>
                    <xdr:col>3</xdr:col>
                    <xdr:colOff>228600</xdr:colOff>
                    <xdr:row>0</xdr:row>
                    <xdr:rowOff>190500</xdr:rowOff>
                  </from>
                  <to>
                    <xdr:col>3</xdr:col>
                    <xdr:colOff>939800</xdr:colOff>
                    <xdr:row>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5" name="Scroll Bar 16">
              <controlPr defaultSize="0" autoPict="0">
                <anchor moveWithCells="1" sizeWithCells="1">
                  <from>
                    <xdr:col>5</xdr:col>
                    <xdr:colOff>215900</xdr:colOff>
                    <xdr:row>0</xdr:row>
                    <xdr:rowOff>190500</xdr:rowOff>
                  </from>
                  <to>
                    <xdr:col>5</xdr:col>
                    <xdr:colOff>927100</xdr:colOff>
                    <xdr:row>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6" name="Scroll Bar 17">
              <controlPr defaultSize="0" autoPict="0">
                <anchor moveWithCells="1" sizeWithCells="1">
                  <from>
                    <xdr:col>6</xdr:col>
                    <xdr:colOff>203200</xdr:colOff>
                    <xdr:row>0</xdr:row>
                    <xdr:rowOff>190500</xdr:rowOff>
                  </from>
                  <to>
                    <xdr:col>6</xdr:col>
                    <xdr:colOff>914400</xdr:colOff>
                    <xdr:row>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7" name="Scroll Bar 18">
              <controlPr defaultSize="0" autoPict="0">
                <anchor moveWithCells="1" sizeWithCells="1">
                  <from>
                    <xdr:col>2</xdr:col>
                    <xdr:colOff>203200</xdr:colOff>
                    <xdr:row>0</xdr:row>
                    <xdr:rowOff>190500</xdr:rowOff>
                  </from>
                  <to>
                    <xdr:col>2</xdr:col>
                    <xdr:colOff>927100</xdr:colOff>
                    <xdr:row>1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96"/>
  <sheetViews>
    <sheetView workbookViewId="0">
      <selection activeCell="I21" sqref="I21"/>
    </sheetView>
  </sheetViews>
  <sheetFormatPr baseColWidth="10" defaultColWidth="11.5" defaultRowHeight="13" x14ac:dyDescent="0.15"/>
  <cols>
    <col min="1" max="1" width="13.5" style="3" customWidth="1"/>
    <col min="2" max="16384" width="11.5" style="3"/>
  </cols>
  <sheetData>
    <row r="1" spans="1:20" ht="15" x14ac:dyDescent="0.2">
      <c r="A1" s="20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6"/>
      <c r="N1" s="6"/>
      <c r="O1" s="6"/>
      <c r="P1" s="6"/>
      <c r="Q1" s="6"/>
      <c r="R1" s="6"/>
      <c r="S1" s="6"/>
      <c r="T1" s="7"/>
    </row>
    <row r="2" spans="1:20" ht="15" x14ac:dyDescent="0.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6"/>
      <c r="N2" s="6"/>
      <c r="O2" s="6"/>
      <c r="P2" s="6"/>
      <c r="Q2" s="6"/>
      <c r="R2" s="6"/>
      <c r="S2" s="6"/>
      <c r="T2" s="7"/>
    </row>
    <row r="3" spans="1:20" ht="15" x14ac:dyDescent="0.2">
      <c r="A3" s="22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6"/>
      <c r="N3" s="6"/>
      <c r="O3" s="6"/>
      <c r="P3" s="6"/>
      <c r="Q3" s="6"/>
      <c r="R3" s="6"/>
      <c r="S3" s="6"/>
      <c r="T3" s="7"/>
    </row>
    <row r="4" spans="1:20" ht="15" x14ac:dyDescent="0.2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6"/>
      <c r="N4" s="6"/>
      <c r="O4" s="6"/>
      <c r="P4" s="6"/>
      <c r="Q4" s="6"/>
      <c r="R4" s="6"/>
      <c r="S4" s="6"/>
      <c r="T4" s="7"/>
    </row>
    <row r="5" spans="1:20" ht="15" x14ac:dyDescent="0.2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6"/>
      <c r="N5" s="8">
        <v>75</v>
      </c>
      <c r="O5" s="9"/>
      <c r="P5" s="6"/>
      <c r="Q5" s="6"/>
      <c r="R5" s="6"/>
      <c r="S5" s="6"/>
      <c r="T5" s="7"/>
    </row>
    <row r="6" spans="1:20" ht="15" x14ac:dyDescent="0.2">
      <c r="A6" s="20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6"/>
      <c r="N6" s="6"/>
      <c r="O6" s="6"/>
      <c r="P6" s="6"/>
      <c r="Q6" s="6"/>
      <c r="R6" s="6"/>
      <c r="S6" s="6"/>
      <c r="T6" s="7"/>
    </row>
    <row r="7" spans="1:20" ht="15" x14ac:dyDescent="0.2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9"/>
      <c r="N7" s="6"/>
      <c r="O7" s="6"/>
      <c r="P7" s="6"/>
      <c r="Q7" s="6"/>
      <c r="R7" s="6"/>
      <c r="S7" s="9"/>
      <c r="T7" s="7"/>
    </row>
    <row r="8" spans="1:20" ht="15" x14ac:dyDescent="0.2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6"/>
      <c r="N8" s="6"/>
      <c r="O8" s="6"/>
      <c r="P8" s="6"/>
      <c r="Q8" s="6"/>
      <c r="R8" s="6"/>
      <c r="S8" s="6"/>
      <c r="T8" s="7"/>
    </row>
    <row r="9" spans="1:20" ht="15" x14ac:dyDescent="0.2">
      <c r="A9" s="22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6"/>
      <c r="N9" s="6"/>
      <c r="O9" s="6"/>
      <c r="P9" s="6"/>
      <c r="Q9" s="6"/>
      <c r="R9" s="6"/>
      <c r="S9" s="6"/>
      <c r="T9" s="7"/>
    </row>
    <row r="10" spans="1:20" ht="15" x14ac:dyDescent="0.2">
      <c r="A10" s="22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6"/>
      <c r="N10" s="6"/>
      <c r="O10" s="6"/>
      <c r="P10" s="6"/>
      <c r="Q10" s="6"/>
      <c r="R10" s="6"/>
      <c r="S10" s="6"/>
      <c r="T10" s="7"/>
    </row>
    <row r="11" spans="1:20" ht="15" x14ac:dyDescent="0.2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6"/>
      <c r="N11" s="6"/>
      <c r="O11" s="6"/>
      <c r="P11" s="6"/>
      <c r="Q11" s="6"/>
      <c r="R11" s="6"/>
      <c r="S11" s="6"/>
      <c r="T11" s="7"/>
    </row>
    <row r="12" spans="1:20" ht="15" x14ac:dyDescent="0.2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6"/>
      <c r="N12" s="6"/>
      <c r="O12" s="6"/>
      <c r="P12" s="6"/>
      <c r="Q12" s="6"/>
      <c r="R12" s="6"/>
      <c r="S12" s="6"/>
      <c r="T12" s="7"/>
    </row>
    <row r="13" spans="1:20" ht="15" x14ac:dyDescent="0.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6"/>
      <c r="N13" s="6"/>
      <c r="O13" s="6"/>
      <c r="P13" s="6"/>
      <c r="Q13" s="6"/>
      <c r="R13" s="6"/>
      <c r="S13" s="6"/>
      <c r="T13" s="7"/>
    </row>
    <row r="14" spans="1:20" ht="15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6"/>
      <c r="N14" s="6"/>
      <c r="O14" s="6"/>
      <c r="P14" s="6"/>
      <c r="Q14" s="6"/>
      <c r="R14" s="6"/>
      <c r="S14" s="6"/>
      <c r="T14" s="7"/>
    </row>
    <row r="15" spans="1:20" ht="15" x14ac:dyDescent="0.2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6"/>
      <c r="N15" s="6"/>
      <c r="O15" s="6"/>
      <c r="P15" s="6"/>
      <c r="Q15" s="6"/>
      <c r="R15" s="6"/>
      <c r="S15" s="6"/>
      <c r="T15" s="7"/>
    </row>
    <row r="16" spans="1:20" ht="15" x14ac:dyDescent="0.2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6"/>
      <c r="N16" s="6"/>
      <c r="O16" s="6"/>
      <c r="P16" s="6"/>
      <c r="Q16" s="6"/>
      <c r="R16" s="6"/>
      <c r="S16" s="6"/>
      <c r="T16" s="7"/>
    </row>
    <row r="17" spans="1:20" ht="15" x14ac:dyDescent="0.2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6"/>
      <c r="N17" s="6"/>
      <c r="O17" s="6"/>
      <c r="P17" s="6"/>
      <c r="Q17" s="6"/>
      <c r="R17" s="6"/>
      <c r="S17" s="6"/>
      <c r="T17" s="7"/>
    </row>
    <row r="18" spans="1:20" ht="15" x14ac:dyDescent="0.2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6"/>
      <c r="N18" s="6"/>
      <c r="O18" s="6"/>
      <c r="P18" s="6"/>
      <c r="Q18" s="6"/>
      <c r="R18" s="6"/>
      <c r="S18" s="6"/>
      <c r="T18" s="7"/>
    </row>
    <row r="19" spans="1:20" ht="15" x14ac:dyDescent="0.2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6"/>
      <c r="N19" s="6"/>
      <c r="O19" s="6"/>
      <c r="P19" s="6"/>
      <c r="Q19" s="6"/>
      <c r="R19" s="6"/>
      <c r="S19" s="6"/>
      <c r="T19" s="7"/>
    </row>
    <row r="20" spans="1:20" ht="15" x14ac:dyDescent="0.2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6"/>
      <c r="N20" s="6"/>
      <c r="O20" s="6"/>
      <c r="P20" s="6"/>
      <c r="Q20" s="6"/>
      <c r="R20" s="6"/>
      <c r="S20" s="6"/>
      <c r="T20" s="7"/>
    </row>
    <row r="21" spans="1:20" ht="15" x14ac:dyDescent="0.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6"/>
      <c r="N21" s="6"/>
      <c r="O21" s="6"/>
      <c r="P21" s="6"/>
      <c r="Q21" s="6"/>
      <c r="R21" s="6"/>
      <c r="S21" s="6"/>
      <c r="T21" s="10"/>
    </row>
    <row r="22" spans="1:20" ht="15" x14ac:dyDescent="0.2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6"/>
      <c r="N22" s="6"/>
      <c r="O22" s="6"/>
      <c r="P22" s="6"/>
      <c r="Q22" s="6"/>
      <c r="R22" s="6"/>
      <c r="S22" s="6"/>
      <c r="T22" s="10"/>
    </row>
    <row r="23" spans="1:20" ht="15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6"/>
      <c r="N23" s="6"/>
      <c r="O23" s="6"/>
      <c r="P23" s="6"/>
      <c r="Q23" s="6"/>
      <c r="R23" s="6"/>
      <c r="S23" s="6"/>
      <c r="T23" s="7"/>
    </row>
    <row r="24" spans="1:20" ht="15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6"/>
      <c r="N24" s="6"/>
      <c r="O24" s="6"/>
      <c r="P24" s="6"/>
      <c r="Q24" s="6"/>
      <c r="R24" s="6"/>
      <c r="S24" s="6"/>
      <c r="T24" s="7"/>
    </row>
    <row r="25" spans="1:20" ht="15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6"/>
      <c r="N25" s="6"/>
      <c r="O25" s="6"/>
      <c r="P25" s="6"/>
      <c r="Q25" s="6"/>
      <c r="R25" s="6"/>
      <c r="S25" s="6"/>
      <c r="T25" s="7"/>
    </row>
    <row r="26" spans="1:20" ht="15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6" t="s">
        <v>23</v>
      </c>
      <c r="N26" s="6"/>
      <c r="O26" s="6"/>
      <c r="P26" s="6"/>
      <c r="Q26" s="6"/>
      <c r="R26" s="6"/>
      <c r="S26" s="6"/>
      <c r="T26" s="7"/>
    </row>
    <row r="27" spans="1:20" ht="15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6"/>
      <c r="N27" s="6"/>
      <c r="O27" s="6"/>
      <c r="P27" s="6"/>
      <c r="Q27" s="6"/>
      <c r="R27" s="6"/>
      <c r="S27" s="6"/>
      <c r="T27" s="7"/>
    </row>
    <row r="28" spans="1:20" ht="15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6"/>
      <c r="N28" s="7"/>
      <c r="O28" s="6"/>
      <c r="P28" s="6"/>
      <c r="Q28" s="6"/>
      <c r="R28" s="6"/>
      <c r="S28" s="6"/>
      <c r="T28" s="7"/>
    </row>
    <row r="29" spans="1:20" ht="15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6"/>
      <c r="N29" s="6"/>
      <c r="O29" s="6"/>
      <c r="P29" s="6"/>
      <c r="Q29" s="6"/>
      <c r="R29" s="6"/>
      <c r="S29" s="6"/>
      <c r="T29" s="7"/>
    </row>
    <row r="30" spans="1:20" ht="15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6"/>
      <c r="N30" s="6"/>
      <c r="O30" s="6"/>
      <c r="P30" s="6"/>
      <c r="Q30" s="6"/>
      <c r="R30" s="6"/>
      <c r="S30" s="6"/>
      <c r="T30" s="7"/>
    </row>
    <row r="31" spans="1:20" ht="15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6"/>
      <c r="N31" s="6"/>
      <c r="O31" s="6"/>
      <c r="P31" s="6"/>
      <c r="Q31" s="6"/>
      <c r="R31" s="6"/>
      <c r="S31" s="6"/>
      <c r="T31" s="7"/>
    </row>
    <row r="32" spans="1:20" ht="15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6"/>
      <c r="N32" s="6"/>
      <c r="O32" s="6"/>
      <c r="P32" s="6"/>
      <c r="Q32" s="6"/>
      <c r="R32" s="6"/>
      <c r="S32" s="6"/>
      <c r="T32" s="7"/>
    </row>
    <row r="33" spans="1:20" ht="15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6"/>
      <c r="N33" s="6"/>
      <c r="O33" s="6"/>
      <c r="P33" s="6"/>
      <c r="Q33" s="6"/>
      <c r="R33" s="6"/>
      <c r="S33" s="6"/>
      <c r="T33" s="7"/>
    </row>
    <row r="34" spans="1:20" ht="15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6"/>
      <c r="N34" s="6"/>
      <c r="O34" s="6"/>
      <c r="P34" s="6"/>
      <c r="Q34" s="6"/>
      <c r="R34" s="6"/>
      <c r="S34" s="6"/>
      <c r="T34" s="7"/>
    </row>
    <row r="35" spans="1:20" x14ac:dyDescent="0.15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10"/>
      <c r="N35" s="10"/>
      <c r="O35" s="10"/>
      <c r="P35" s="7"/>
      <c r="Q35" s="7"/>
      <c r="R35" s="7"/>
      <c r="S35" s="7"/>
      <c r="T35" s="7"/>
    </row>
    <row r="36" spans="1:20" ht="15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11"/>
      <c r="N36" s="11"/>
      <c r="O36" s="11"/>
      <c r="P36" s="11"/>
      <c r="Q36" s="11"/>
      <c r="R36" s="11"/>
      <c r="S36" s="11"/>
      <c r="T36" s="7"/>
    </row>
    <row r="37" spans="1:20" ht="15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12"/>
      <c r="N37" s="6"/>
      <c r="O37" s="6"/>
      <c r="P37" s="6"/>
      <c r="Q37" s="6"/>
      <c r="R37" s="6"/>
      <c r="S37" s="6"/>
      <c r="T37" s="7"/>
    </row>
    <row r="38" spans="1:20" x14ac:dyDescent="0.15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10"/>
      <c r="N38" s="10"/>
      <c r="O38" s="10"/>
      <c r="P38" s="7"/>
      <c r="Q38" s="7"/>
      <c r="R38" s="7"/>
      <c r="S38" s="7"/>
      <c r="T38" s="7"/>
    </row>
    <row r="39" spans="1:20" x14ac:dyDescent="0.15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10"/>
      <c r="N39" s="10"/>
      <c r="O39" s="10"/>
      <c r="P39" s="7"/>
      <c r="Q39" s="7"/>
      <c r="R39" s="7"/>
      <c r="S39" s="7"/>
      <c r="T39" s="7"/>
    </row>
    <row r="40" spans="1:20" ht="14" x14ac:dyDescent="0.2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10"/>
      <c r="N40" s="10"/>
      <c r="O40" s="10"/>
      <c r="P40" s="7"/>
      <c r="Q40" s="7"/>
      <c r="R40" s="7"/>
      <c r="S40" s="7"/>
      <c r="T40" s="7"/>
    </row>
    <row r="41" spans="1:20" x14ac:dyDescent="0.15">
      <c r="M41" s="10"/>
      <c r="N41" s="10"/>
      <c r="O41" s="10"/>
      <c r="P41" s="7"/>
      <c r="Q41" s="7"/>
      <c r="R41" s="7"/>
      <c r="S41" s="7"/>
      <c r="T41" s="7"/>
    </row>
    <row r="42" spans="1:20" x14ac:dyDescent="0.15">
      <c r="M42" s="10"/>
      <c r="N42" s="10"/>
      <c r="O42" s="10"/>
      <c r="P42" s="7"/>
      <c r="Q42" s="7"/>
      <c r="R42" s="7"/>
      <c r="S42" s="7"/>
      <c r="T42" s="7"/>
    </row>
    <row r="43" spans="1:20" x14ac:dyDescent="0.15">
      <c r="M43" s="10"/>
      <c r="N43" s="10"/>
      <c r="O43" s="10"/>
      <c r="P43" s="7"/>
      <c r="Q43" s="7"/>
      <c r="R43" s="7"/>
      <c r="S43" s="7"/>
      <c r="T43" s="7"/>
    </row>
    <row r="44" spans="1:20" x14ac:dyDescent="0.15">
      <c r="M44" s="10"/>
      <c r="N44" s="10"/>
      <c r="O44" s="10"/>
      <c r="P44" s="7"/>
      <c r="Q44" s="7"/>
      <c r="R44" s="7"/>
      <c r="S44" s="7"/>
      <c r="T44" s="7"/>
    </row>
    <row r="45" spans="1:20" ht="15" x14ac:dyDescent="0.2">
      <c r="M45" s="10"/>
      <c r="N45" s="11" t="s">
        <v>24</v>
      </c>
      <c r="O45" s="11"/>
      <c r="P45" s="11"/>
      <c r="Q45" s="11"/>
      <c r="R45" s="11"/>
      <c r="S45" s="11"/>
      <c r="T45" s="11"/>
    </row>
    <row r="46" spans="1:20" ht="15" x14ac:dyDescent="0.2">
      <c r="M46" s="13" t="s">
        <v>25</v>
      </c>
      <c r="N46" s="13"/>
      <c r="O46" s="13"/>
      <c r="P46" s="13"/>
      <c r="Q46" s="13"/>
      <c r="R46" s="13"/>
      <c r="S46" s="13"/>
      <c r="T46" s="13"/>
    </row>
    <row r="47" spans="1:20" x14ac:dyDescent="0.15">
      <c r="M47" s="10"/>
      <c r="N47" s="10"/>
      <c r="O47" s="10"/>
      <c r="P47" s="7"/>
      <c r="Q47" s="7"/>
      <c r="R47" s="7"/>
      <c r="S47" s="7"/>
      <c r="T47" s="7"/>
    </row>
    <row r="48" spans="1:20" x14ac:dyDescent="0.15">
      <c r="M48" s="10"/>
      <c r="N48" s="10"/>
      <c r="O48" s="10"/>
      <c r="P48" s="7"/>
      <c r="Q48" s="7"/>
      <c r="R48" s="7"/>
      <c r="S48" s="7"/>
      <c r="T48" s="7"/>
    </row>
    <row r="49" spans="13:20" x14ac:dyDescent="0.15">
      <c r="M49" s="10"/>
      <c r="N49" s="10"/>
      <c r="O49" s="10"/>
      <c r="P49" s="7"/>
      <c r="Q49" s="7"/>
      <c r="R49" s="7"/>
      <c r="S49" s="7"/>
      <c r="T49" s="7"/>
    </row>
    <row r="50" spans="13:20" x14ac:dyDescent="0.15">
      <c r="M50" s="7"/>
      <c r="N50" s="7"/>
      <c r="O50" s="7"/>
      <c r="P50" s="7"/>
      <c r="Q50" s="7"/>
      <c r="R50" s="7"/>
      <c r="S50" s="7"/>
      <c r="T50" s="7"/>
    </row>
    <row r="51" spans="13:20" x14ac:dyDescent="0.15">
      <c r="M51" s="7"/>
      <c r="N51" s="7"/>
      <c r="O51" s="7"/>
      <c r="P51" s="7"/>
      <c r="Q51" s="7"/>
      <c r="R51" s="7"/>
      <c r="S51" s="7"/>
      <c r="T51" s="7"/>
    </row>
    <row r="52" spans="13:20" x14ac:dyDescent="0.15">
      <c r="M52" s="7"/>
      <c r="N52" s="7"/>
      <c r="O52" s="7"/>
      <c r="P52" s="7"/>
      <c r="Q52" s="7"/>
      <c r="R52" s="7"/>
      <c r="S52" s="7"/>
      <c r="T52" s="7"/>
    </row>
    <row r="53" spans="13:20" x14ac:dyDescent="0.15">
      <c r="M53" s="7"/>
      <c r="N53" s="7"/>
      <c r="O53" s="7"/>
      <c r="P53" s="7"/>
      <c r="Q53" s="7"/>
      <c r="R53" s="7"/>
      <c r="S53" s="7"/>
      <c r="T53" s="7"/>
    </row>
    <row r="54" spans="13:20" x14ac:dyDescent="0.15">
      <c r="M54" s="7"/>
      <c r="N54" s="7"/>
      <c r="O54" s="7"/>
      <c r="P54" s="7"/>
      <c r="Q54" s="7"/>
      <c r="R54" s="7"/>
      <c r="S54" s="7"/>
      <c r="T54" s="7"/>
    </row>
    <row r="55" spans="13:20" x14ac:dyDescent="0.15">
      <c r="M55" s="7"/>
      <c r="N55" s="7"/>
      <c r="O55" s="7"/>
      <c r="P55" s="7"/>
      <c r="Q55" s="7"/>
      <c r="R55" s="7"/>
      <c r="S55" s="7"/>
      <c r="T55" s="7"/>
    </row>
    <row r="56" spans="13:20" x14ac:dyDescent="0.15">
      <c r="M56" s="7"/>
      <c r="N56" s="7"/>
      <c r="O56" s="7"/>
      <c r="P56" s="7"/>
      <c r="Q56" s="7"/>
      <c r="R56" s="7"/>
      <c r="S56" s="7"/>
      <c r="T56" s="7"/>
    </row>
    <row r="57" spans="13:20" x14ac:dyDescent="0.15">
      <c r="M57" s="7"/>
      <c r="N57" s="7"/>
      <c r="O57" s="7"/>
      <c r="P57" s="7"/>
      <c r="Q57" s="7"/>
      <c r="R57" s="7"/>
      <c r="S57" s="7"/>
      <c r="T57" s="7"/>
    </row>
    <row r="58" spans="13:20" x14ac:dyDescent="0.15">
      <c r="M58" s="7"/>
      <c r="N58" s="7"/>
      <c r="O58" s="7"/>
      <c r="P58" s="7"/>
      <c r="Q58" s="7"/>
      <c r="R58" s="7"/>
      <c r="S58" s="7"/>
      <c r="T58" s="7"/>
    </row>
    <row r="59" spans="13:20" x14ac:dyDescent="0.15">
      <c r="M59" s="7"/>
      <c r="N59" s="7"/>
      <c r="O59" s="7"/>
      <c r="P59" s="7"/>
      <c r="Q59" s="7"/>
      <c r="R59" s="7"/>
      <c r="S59" s="7"/>
      <c r="T59" s="7"/>
    </row>
    <row r="60" spans="13:20" x14ac:dyDescent="0.15">
      <c r="M60" s="7"/>
      <c r="N60" s="7"/>
      <c r="O60" s="7"/>
      <c r="P60" s="7"/>
      <c r="Q60" s="7"/>
      <c r="R60" s="7"/>
      <c r="S60" s="7"/>
      <c r="T60" s="7"/>
    </row>
    <row r="61" spans="13:20" x14ac:dyDescent="0.15">
      <c r="M61" s="7"/>
      <c r="N61" s="7"/>
      <c r="O61" s="7"/>
      <c r="P61" s="7"/>
      <c r="Q61" s="7"/>
      <c r="R61" s="7"/>
      <c r="S61" s="7"/>
      <c r="T61" s="7"/>
    </row>
    <row r="62" spans="13:20" x14ac:dyDescent="0.15">
      <c r="M62" s="7"/>
      <c r="N62" s="7"/>
      <c r="O62" s="7"/>
      <c r="P62" s="7"/>
      <c r="Q62" s="7"/>
      <c r="R62" s="7"/>
      <c r="S62" s="7"/>
      <c r="T62" s="7"/>
    </row>
    <row r="63" spans="13:20" x14ac:dyDescent="0.15">
      <c r="M63" s="7"/>
      <c r="N63" s="7"/>
      <c r="O63" s="7"/>
      <c r="P63" s="7"/>
      <c r="Q63" s="7"/>
      <c r="R63" s="7"/>
      <c r="S63" s="7"/>
      <c r="T63" s="7"/>
    </row>
    <row r="64" spans="13:20" x14ac:dyDescent="0.15">
      <c r="M64" s="7"/>
      <c r="N64" s="7"/>
      <c r="O64" s="7"/>
      <c r="P64" s="7"/>
      <c r="Q64" s="7"/>
      <c r="R64" s="7"/>
      <c r="S64" s="7"/>
      <c r="T64" s="7"/>
    </row>
    <row r="65" spans="13:20" x14ac:dyDescent="0.15">
      <c r="M65" s="7"/>
      <c r="N65" s="7"/>
      <c r="O65" s="7"/>
      <c r="P65" s="7"/>
      <c r="Q65" s="7"/>
      <c r="R65" s="7"/>
      <c r="S65" s="7"/>
      <c r="T65" s="7"/>
    </row>
    <row r="66" spans="13:20" x14ac:dyDescent="0.15">
      <c r="M66" s="7"/>
      <c r="N66" s="7"/>
      <c r="O66" s="7"/>
      <c r="P66" s="7"/>
      <c r="Q66" s="7"/>
      <c r="R66" s="7"/>
      <c r="S66" s="7"/>
      <c r="T66" s="7"/>
    </row>
    <row r="67" spans="13:20" x14ac:dyDescent="0.15">
      <c r="M67" s="7"/>
      <c r="N67" s="7"/>
      <c r="O67" s="7"/>
      <c r="P67" s="7"/>
      <c r="Q67" s="7"/>
      <c r="R67" s="7"/>
      <c r="S67" s="7"/>
      <c r="T67" s="7"/>
    </row>
    <row r="68" spans="13:20" x14ac:dyDescent="0.15">
      <c r="M68" s="7"/>
      <c r="N68" s="7"/>
      <c r="O68" s="7"/>
      <c r="P68" s="7"/>
      <c r="Q68" s="7"/>
      <c r="R68" s="7"/>
      <c r="S68" s="7"/>
      <c r="T68" s="7"/>
    </row>
    <row r="69" spans="13:20" x14ac:dyDescent="0.15">
      <c r="M69" s="7"/>
      <c r="N69" s="7"/>
      <c r="O69" s="7"/>
      <c r="P69" s="7"/>
      <c r="Q69" s="7"/>
      <c r="R69" s="7"/>
      <c r="S69" s="7"/>
      <c r="T69" s="7"/>
    </row>
    <row r="70" spans="13:20" x14ac:dyDescent="0.15">
      <c r="M70" s="7"/>
      <c r="N70" s="7"/>
      <c r="O70" s="7"/>
      <c r="P70" s="7"/>
      <c r="Q70" s="7"/>
      <c r="R70" s="7"/>
      <c r="S70" s="7"/>
      <c r="T70" s="7"/>
    </row>
    <row r="71" spans="13:20" x14ac:dyDescent="0.15">
      <c r="M71" s="7"/>
      <c r="N71" s="7"/>
      <c r="O71" s="7"/>
      <c r="P71" s="7"/>
      <c r="Q71" s="7"/>
      <c r="R71" s="7"/>
      <c r="S71" s="7"/>
      <c r="T71" s="7"/>
    </row>
    <row r="72" spans="13:20" x14ac:dyDescent="0.15">
      <c r="M72" s="7"/>
      <c r="N72" s="7"/>
      <c r="O72" s="7"/>
      <c r="P72" s="7"/>
      <c r="Q72" s="7"/>
      <c r="R72" s="7"/>
      <c r="S72" s="7"/>
      <c r="T72" s="7"/>
    </row>
    <row r="73" spans="13:20" x14ac:dyDescent="0.15">
      <c r="M73" s="7"/>
      <c r="N73" s="7"/>
      <c r="O73" s="7"/>
      <c r="P73" s="7"/>
      <c r="Q73" s="7"/>
      <c r="R73" s="7"/>
      <c r="S73" s="7"/>
      <c r="T73" s="7"/>
    </row>
    <row r="74" spans="13:20" x14ac:dyDescent="0.15">
      <c r="M74" s="7"/>
      <c r="N74" s="7"/>
      <c r="O74" s="7"/>
      <c r="P74" s="7"/>
      <c r="Q74" s="7"/>
      <c r="R74" s="7"/>
      <c r="S74" s="7"/>
      <c r="T74" s="7"/>
    </row>
    <row r="75" spans="13:20" x14ac:dyDescent="0.15">
      <c r="M75" s="7"/>
      <c r="N75" s="7"/>
      <c r="O75" s="7"/>
      <c r="P75" s="7"/>
      <c r="Q75" s="7"/>
      <c r="R75" s="7"/>
      <c r="S75" s="7"/>
      <c r="T75" s="7"/>
    </row>
    <row r="76" spans="13:20" x14ac:dyDescent="0.15">
      <c r="M76" s="7"/>
      <c r="N76" s="7"/>
      <c r="O76" s="7"/>
      <c r="P76" s="7"/>
      <c r="Q76" s="7"/>
      <c r="R76" s="7"/>
      <c r="S76" s="7"/>
      <c r="T76" s="7"/>
    </row>
    <row r="77" spans="13:20" x14ac:dyDescent="0.15">
      <c r="M77" s="7"/>
      <c r="N77" s="7"/>
      <c r="O77" s="7"/>
      <c r="P77" s="7"/>
      <c r="Q77" s="7"/>
      <c r="R77" s="7"/>
      <c r="S77" s="7"/>
      <c r="T77" s="7"/>
    </row>
    <row r="78" spans="13:20" x14ac:dyDescent="0.15">
      <c r="M78" s="7"/>
      <c r="N78" s="7"/>
      <c r="O78" s="7"/>
      <c r="P78" s="7"/>
      <c r="Q78" s="7"/>
      <c r="R78" s="7"/>
      <c r="S78" s="7"/>
      <c r="T78" s="7"/>
    </row>
    <row r="79" spans="13:20" x14ac:dyDescent="0.15">
      <c r="M79" s="7"/>
      <c r="N79" s="7"/>
      <c r="O79" s="7"/>
      <c r="P79" s="7"/>
      <c r="Q79" s="7"/>
      <c r="R79" s="7"/>
      <c r="S79" s="7"/>
      <c r="T79" s="7"/>
    </row>
    <row r="80" spans="13:20" x14ac:dyDescent="0.15">
      <c r="M80" s="7"/>
      <c r="N80" s="7"/>
      <c r="O80" s="7"/>
      <c r="P80" s="7"/>
      <c r="Q80" s="7"/>
      <c r="R80" s="7"/>
      <c r="S80" s="7"/>
      <c r="T80" s="7"/>
    </row>
    <row r="81" spans="13:20" x14ac:dyDescent="0.15">
      <c r="M81" s="7"/>
      <c r="N81" s="7"/>
      <c r="O81" s="7"/>
      <c r="P81" s="7"/>
      <c r="Q81" s="7"/>
      <c r="R81" s="7"/>
      <c r="S81" s="7"/>
      <c r="T81" s="7"/>
    </row>
    <row r="82" spans="13:20" x14ac:dyDescent="0.15">
      <c r="M82" s="7"/>
      <c r="N82" s="7"/>
      <c r="O82" s="7"/>
      <c r="P82" s="7"/>
      <c r="Q82" s="7"/>
      <c r="R82" s="7"/>
      <c r="S82" s="7"/>
      <c r="T82" s="7"/>
    </row>
    <row r="83" spans="13:20" x14ac:dyDescent="0.15">
      <c r="M83" s="7"/>
      <c r="N83" s="7"/>
      <c r="O83" s="7"/>
      <c r="P83" s="7"/>
      <c r="Q83" s="7"/>
      <c r="R83" s="7"/>
      <c r="S83" s="7"/>
      <c r="T83" s="7"/>
    </row>
    <row r="84" spans="13:20" x14ac:dyDescent="0.15">
      <c r="M84" s="7"/>
      <c r="N84" s="7"/>
      <c r="O84" s="7"/>
      <c r="P84" s="7"/>
      <c r="Q84" s="7"/>
      <c r="R84" s="7"/>
      <c r="S84" s="7"/>
      <c r="T84" s="7"/>
    </row>
    <row r="85" spans="13:20" x14ac:dyDescent="0.15">
      <c r="M85" s="7"/>
      <c r="N85" s="7"/>
      <c r="O85" s="7"/>
      <c r="P85" s="7"/>
      <c r="Q85" s="7"/>
      <c r="R85" s="7"/>
      <c r="S85" s="7"/>
      <c r="T85" s="7"/>
    </row>
    <row r="86" spans="13:20" x14ac:dyDescent="0.15">
      <c r="M86" s="7"/>
      <c r="N86" s="7"/>
      <c r="O86" s="7"/>
      <c r="P86" s="7"/>
      <c r="Q86" s="7"/>
      <c r="R86" s="7"/>
      <c r="S86" s="7"/>
      <c r="T86" s="7"/>
    </row>
    <row r="87" spans="13:20" x14ac:dyDescent="0.15">
      <c r="M87" s="7"/>
      <c r="N87" s="7"/>
      <c r="O87" s="7"/>
      <c r="P87" s="7"/>
      <c r="Q87" s="7"/>
      <c r="R87" s="7"/>
      <c r="S87" s="7"/>
      <c r="T87" s="7"/>
    </row>
    <row r="88" spans="13:20" x14ac:dyDescent="0.15">
      <c r="M88" s="7"/>
      <c r="N88" s="7"/>
      <c r="O88" s="7"/>
      <c r="P88" s="7"/>
      <c r="Q88" s="7"/>
      <c r="R88" s="7"/>
      <c r="S88" s="7"/>
      <c r="T88" s="7"/>
    </row>
    <row r="89" spans="13:20" x14ac:dyDescent="0.15">
      <c r="M89" s="7"/>
      <c r="N89" s="7"/>
      <c r="O89" s="7"/>
      <c r="P89" s="7"/>
      <c r="Q89" s="7"/>
      <c r="R89" s="7"/>
      <c r="S89" s="7"/>
      <c r="T89" s="7"/>
    </row>
    <row r="90" spans="13:20" x14ac:dyDescent="0.15">
      <c r="M90" s="7"/>
      <c r="N90" s="7"/>
      <c r="O90" s="7"/>
      <c r="P90" s="7"/>
      <c r="Q90" s="7"/>
      <c r="R90" s="7"/>
      <c r="S90" s="7"/>
      <c r="T90" s="7"/>
    </row>
    <row r="91" spans="13:20" x14ac:dyDescent="0.15">
      <c r="M91" s="7"/>
      <c r="N91" s="7"/>
      <c r="O91" s="7"/>
      <c r="P91" s="7"/>
      <c r="Q91" s="7"/>
      <c r="R91" s="7"/>
      <c r="S91" s="7"/>
      <c r="T91" s="7"/>
    </row>
    <row r="92" spans="13:20" x14ac:dyDescent="0.15">
      <c r="M92" s="7"/>
      <c r="N92" s="7"/>
      <c r="O92" s="7"/>
      <c r="P92" s="7"/>
      <c r="Q92" s="7"/>
      <c r="R92" s="7"/>
      <c r="S92" s="7"/>
      <c r="T92" s="7"/>
    </row>
    <row r="93" spans="13:20" x14ac:dyDescent="0.15">
      <c r="M93" s="7"/>
      <c r="N93" s="7"/>
      <c r="O93" s="7"/>
      <c r="P93" s="7"/>
      <c r="Q93" s="7"/>
      <c r="R93" s="7"/>
      <c r="S93" s="7"/>
      <c r="T93" s="7"/>
    </row>
    <row r="94" spans="13:20" x14ac:dyDescent="0.15">
      <c r="M94" s="7"/>
      <c r="N94" s="7"/>
      <c r="O94" s="7"/>
      <c r="P94" s="7"/>
      <c r="Q94" s="7"/>
      <c r="R94" s="7"/>
      <c r="S94" s="7"/>
      <c r="T94" s="7"/>
    </row>
    <row r="95" spans="13:20" x14ac:dyDescent="0.15">
      <c r="M95" s="7"/>
      <c r="N95" s="7"/>
      <c r="O95" s="7"/>
      <c r="P95" s="7"/>
      <c r="Q95" s="7"/>
      <c r="R95" s="7"/>
      <c r="S95" s="7"/>
      <c r="T95" s="7"/>
    </row>
    <row r="96" spans="13:20" x14ac:dyDescent="0.15">
      <c r="M96" s="7"/>
      <c r="N96" s="7"/>
      <c r="O96" s="7"/>
      <c r="P96" s="7"/>
      <c r="Q96" s="7"/>
      <c r="R96" s="7"/>
      <c r="S96" s="7"/>
      <c r="T96" s="7"/>
    </row>
    <row r="97" spans="13:20" x14ac:dyDescent="0.15">
      <c r="M97" s="7"/>
      <c r="N97" s="7"/>
      <c r="O97" s="7"/>
      <c r="P97" s="7"/>
      <c r="Q97" s="7"/>
      <c r="R97" s="7"/>
      <c r="S97" s="7"/>
      <c r="T97" s="7"/>
    </row>
    <row r="98" spans="13:20" x14ac:dyDescent="0.15">
      <c r="M98" s="7"/>
      <c r="N98" s="7"/>
      <c r="O98" s="7"/>
      <c r="P98" s="7"/>
      <c r="Q98" s="7"/>
      <c r="R98" s="7"/>
      <c r="S98" s="7"/>
      <c r="T98" s="7"/>
    </row>
    <row r="99" spans="13:20" x14ac:dyDescent="0.15">
      <c r="M99" s="7"/>
      <c r="N99" s="7"/>
      <c r="O99" s="7"/>
      <c r="P99" s="7"/>
      <c r="Q99" s="7"/>
      <c r="R99" s="7"/>
      <c r="S99" s="7"/>
      <c r="T99" s="7"/>
    </row>
    <row r="100" spans="13:20" x14ac:dyDescent="0.15">
      <c r="M100" s="7"/>
      <c r="N100" s="7"/>
      <c r="O100" s="7"/>
      <c r="P100" s="7"/>
      <c r="Q100" s="7"/>
      <c r="R100" s="7"/>
      <c r="S100" s="7"/>
      <c r="T100" s="7"/>
    </row>
    <row r="101" spans="13:20" x14ac:dyDescent="0.15">
      <c r="M101" s="7"/>
      <c r="N101" s="7"/>
      <c r="O101" s="7"/>
      <c r="P101" s="7"/>
      <c r="Q101" s="7"/>
      <c r="R101" s="7"/>
      <c r="S101" s="7"/>
      <c r="T101" s="7"/>
    </row>
    <row r="102" spans="13:20" x14ac:dyDescent="0.15">
      <c r="M102" s="7"/>
      <c r="N102" s="7"/>
      <c r="O102" s="7"/>
      <c r="P102" s="7"/>
      <c r="Q102" s="7"/>
      <c r="R102" s="7"/>
      <c r="S102" s="7"/>
      <c r="T102" s="7"/>
    </row>
    <row r="103" spans="13:20" x14ac:dyDescent="0.15">
      <c r="M103" s="7"/>
      <c r="N103" s="7"/>
      <c r="O103" s="7"/>
      <c r="P103" s="7"/>
      <c r="Q103" s="7"/>
      <c r="R103" s="7"/>
      <c r="S103" s="7"/>
      <c r="T103" s="7"/>
    </row>
    <row r="104" spans="13:20" x14ac:dyDescent="0.15">
      <c r="M104" s="7"/>
      <c r="N104" s="7"/>
      <c r="O104" s="7"/>
      <c r="P104" s="7"/>
      <c r="Q104" s="7"/>
      <c r="R104" s="7"/>
      <c r="S104" s="7"/>
      <c r="T104" s="7"/>
    </row>
    <row r="105" spans="13:20" x14ac:dyDescent="0.15">
      <c r="M105" s="7"/>
      <c r="N105" s="7"/>
      <c r="O105" s="7"/>
      <c r="P105" s="7"/>
      <c r="Q105" s="7"/>
      <c r="R105" s="7"/>
      <c r="S105" s="7"/>
      <c r="T105" s="7"/>
    </row>
    <row r="106" spans="13:20" x14ac:dyDescent="0.15">
      <c r="M106" s="7"/>
      <c r="N106" s="7"/>
      <c r="O106" s="7"/>
      <c r="P106" s="7"/>
      <c r="Q106" s="7"/>
      <c r="R106" s="7"/>
      <c r="S106" s="7"/>
      <c r="T106" s="7"/>
    </row>
    <row r="107" spans="13:20" x14ac:dyDescent="0.15">
      <c r="M107" s="7"/>
      <c r="N107" s="7"/>
      <c r="O107" s="7"/>
      <c r="P107" s="7"/>
      <c r="Q107" s="7"/>
      <c r="R107" s="7"/>
      <c r="S107" s="7"/>
      <c r="T107" s="7"/>
    </row>
    <row r="108" spans="13:20" x14ac:dyDescent="0.15">
      <c r="M108" s="7"/>
      <c r="N108" s="7"/>
      <c r="O108" s="7"/>
      <c r="P108" s="7"/>
      <c r="Q108" s="7"/>
      <c r="R108" s="7"/>
      <c r="S108" s="7"/>
      <c r="T108" s="7"/>
    </row>
    <row r="109" spans="13:20" x14ac:dyDescent="0.15">
      <c r="M109" s="7"/>
      <c r="N109" s="7"/>
      <c r="O109" s="7"/>
      <c r="P109" s="7"/>
      <c r="Q109" s="7"/>
      <c r="R109" s="7"/>
      <c r="S109" s="7"/>
      <c r="T109" s="7"/>
    </row>
    <row r="110" spans="13:20" x14ac:dyDescent="0.15">
      <c r="M110" s="7"/>
      <c r="N110" s="7"/>
      <c r="O110" s="7"/>
      <c r="P110" s="7"/>
      <c r="Q110" s="7"/>
      <c r="R110" s="7"/>
      <c r="S110" s="7"/>
      <c r="T110" s="7"/>
    </row>
    <row r="111" spans="13:20" x14ac:dyDescent="0.15">
      <c r="M111" s="7"/>
      <c r="N111" s="7"/>
      <c r="O111" s="7"/>
      <c r="P111" s="7"/>
      <c r="Q111" s="7"/>
      <c r="R111" s="7"/>
      <c r="S111" s="7"/>
      <c r="T111" s="7"/>
    </row>
    <row r="112" spans="13:20" x14ac:dyDescent="0.15">
      <c r="M112" s="7"/>
      <c r="N112" s="7"/>
      <c r="O112" s="7"/>
      <c r="P112" s="7"/>
      <c r="Q112" s="7"/>
      <c r="R112" s="7"/>
      <c r="S112" s="7"/>
      <c r="T112" s="7"/>
    </row>
    <row r="113" spans="13:20" x14ac:dyDescent="0.15">
      <c r="M113" s="7"/>
      <c r="N113" s="7"/>
      <c r="O113" s="7"/>
      <c r="P113" s="7"/>
      <c r="Q113" s="7"/>
      <c r="R113" s="7"/>
      <c r="S113" s="7"/>
      <c r="T113" s="7"/>
    </row>
    <row r="114" spans="13:20" x14ac:dyDescent="0.15">
      <c r="M114" s="7"/>
      <c r="N114" s="7"/>
      <c r="O114" s="7"/>
      <c r="P114" s="7"/>
      <c r="Q114" s="7"/>
      <c r="R114" s="7"/>
      <c r="S114" s="7"/>
      <c r="T114" s="7"/>
    </row>
    <row r="115" spans="13:20" x14ac:dyDescent="0.15">
      <c r="M115" s="7"/>
      <c r="N115" s="7"/>
      <c r="O115" s="7"/>
      <c r="P115" s="7"/>
      <c r="Q115" s="7"/>
      <c r="R115" s="7"/>
      <c r="S115" s="7"/>
      <c r="T115" s="7"/>
    </row>
    <row r="116" spans="13:20" x14ac:dyDescent="0.15">
      <c r="M116" s="7"/>
      <c r="N116" s="7"/>
      <c r="O116" s="7"/>
      <c r="P116" s="7"/>
      <c r="Q116" s="7"/>
      <c r="R116" s="7"/>
      <c r="S116" s="7"/>
      <c r="T116" s="7"/>
    </row>
    <row r="117" spans="13:20" x14ac:dyDescent="0.15">
      <c r="M117" s="7"/>
      <c r="N117" s="7"/>
      <c r="O117" s="7"/>
      <c r="P117" s="7"/>
      <c r="Q117" s="7"/>
      <c r="R117" s="7"/>
      <c r="S117" s="7"/>
      <c r="T117" s="7"/>
    </row>
    <row r="118" spans="13:20" x14ac:dyDescent="0.15">
      <c r="M118" s="7"/>
      <c r="N118" s="7"/>
      <c r="O118" s="7"/>
      <c r="P118" s="7"/>
      <c r="Q118" s="7"/>
      <c r="R118" s="7"/>
      <c r="S118" s="7"/>
      <c r="T118" s="7"/>
    </row>
    <row r="119" spans="13:20" x14ac:dyDescent="0.15">
      <c r="M119" s="7"/>
      <c r="N119" s="7"/>
      <c r="O119" s="7"/>
      <c r="P119" s="7"/>
      <c r="Q119" s="7"/>
      <c r="R119" s="7"/>
      <c r="S119" s="7"/>
      <c r="T119" s="7"/>
    </row>
    <row r="120" spans="13:20" x14ac:dyDescent="0.15">
      <c r="M120" s="7"/>
      <c r="N120" s="7"/>
      <c r="O120" s="7"/>
      <c r="P120" s="7"/>
      <c r="Q120" s="7"/>
      <c r="R120" s="7"/>
      <c r="S120" s="7"/>
      <c r="T120" s="7"/>
    </row>
    <row r="121" spans="13:20" x14ac:dyDescent="0.15">
      <c r="M121" s="7"/>
      <c r="N121" s="7"/>
      <c r="O121" s="7"/>
      <c r="P121" s="7"/>
      <c r="Q121" s="7"/>
      <c r="R121" s="7"/>
      <c r="S121" s="7"/>
      <c r="T121" s="7"/>
    </row>
    <row r="122" spans="13:20" x14ac:dyDescent="0.15">
      <c r="M122" s="7"/>
      <c r="N122" s="7"/>
      <c r="O122" s="7"/>
      <c r="P122" s="7"/>
      <c r="Q122" s="7"/>
      <c r="R122" s="7"/>
      <c r="S122" s="7"/>
      <c r="T122" s="7"/>
    </row>
    <row r="123" spans="13:20" x14ac:dyDescent="0.15">
      <c r="M123" s="7"/>
      <c r="N123" s="7"/>
      <c r="O123" s="7"/>
      <c r="P123" s="7"/>
      <c r="Q123" s="7"/>
      <c r="R123" s="7"/>
      <c r="S123" s="7"/>
      <c r="T123" s="7"/>
    </row>
    <row r="124" spans="13:20" x14ac:dyDescent="0.15">
      <c r="M124" s="7"/>
      <c r="N124" s="7"/>
      <c r="O124" s="7"/>
      <c r="P124" s="7"/>
      <c r="Q124" s="7"/>
      <c r="R124" s="7"/>
      <c r="S124" s="7"/>
      <c r="T124" s="7"/>
    </row>
    <row r="125" spans="13:20" x14ac:dyDescent="0.15">
      <c r="M125" s="7"/>
      <c r="N125" s="7"/>
      <c r="O125" s="7"/>
      <c r="P125" s="7"/>
      <c r="Q125" s="7"/>
      <c r="R125" s="7"/>
      <c r="S125" s="7"/>
      <c r="T125" s="7"/>
    </row>
    <row r="126" spans="13:20" x14ac:dyDescent="0.15">
      <c r="M126" s="7"/>
      <c r="N126" s="7"/>
      <c r="O126" s="7"/>
      <c r="P126" s="7"/>
      <c r="Q126" s="7"/>
      <c r="R126" s="7"/>
      <c r="S126" s="7"/>
      <c r="T126" s="7"/>
    </row>
    <row r="127" spans="13:20" x14ac:dyDescent="0.15">
      <c r="M127" s="7"/>
      <c r="N127" s="7"/>
      <c r="O127" s="7"/>
      <c r="P127" s="7"/>
      <c r="Q127" s="7"/>
      <c r="R127" s="7"/>
      <c r="S127" s="7"/>
      <c r="T127" s="7"/>
    </row>
    <row r="128" spans="13:20" x14ac:dyDescent="0.15">
      <c r="M128" s="7"/>
      <c r="N128" s="7"/>
      <c r="O128" s="7"/>
      <c r="P128" s="7"/>
      <c r="Q128" s="7"/>
      <c r="R128" s="7"/>
      <c r="S128" s="7"/>
      <c r="T128" s="7"/>
    </row>
    <row r="129" spans="13:20" x14ac:dyDescent="0.15">
      <c r="M129" s="7"/>
      <c r="N129" s="7"/>
      <c r="O129" s="7"/>
      <c r="P129" s="7"/>
      <c r="Q129" s="7"/>
      <c r="R129" s="7"/>
      <c r="S129" s="7"/>
      <c r="T129" s="7"/>
    </row>
    <row r="130" spans="13:20" x14ac:dyDescent="0.15">
      <c r="M130" s="7"/>
      <c r="N130" s="7"/>
      <c r="O130" s="7"/>
      <c r="P130" s="7"/>
      <c r="Q130" s="7"/>
      <c r="R130" s="7"/>
      <c r="S130" s="7"/>
      <c r="T130" s="7"/>
    </row>
    <row r="131" spans="13:20" x14ac:dyDescent="0.15">
      <c r="M131" s="7"/>
      <c r="N131" s="7"/>
      <c r="O131" s="7"/>
      <c r="P131" s="7"/>
      <c r="Q131" s="7"/>
      <c r="R131" s="7"/>
      <c r="S131" s="7"/>
      <c r="T131" s="7"/>
    </row>
    <row r="132" spans="13:20" x14ac:dyDescent="0.15">
      <c r="M132" s="7"/>
      <c r="N132" s="7"/>
      <c r="O132" s="7"/>
      <c r="P132" s="7"/>
      <c r="Q132" s="7"/>
      <c r="R132" s="7"/>
      <c r="S132" s="7"/>
      <c r="T132" s="7"/>
    </row>
    <row r="133" spans="13:20" x14ac:dyDescent="0.15">
      <c r="M133" s="7"/>
      <c r="N133" s="7"/>
      <c r="O133" s="7"/>
      <c r="P133" s="7"/>
      <c r="Q133" s="7"/>
      <c r="R133" s="7"/>
      <c r="S133" s="7"/>
      <c r="T133" s="7"/>
    </row>
    <row r="134" spans="13:20" x14ac:dyDescent="0.15">
      <c r="M134" s="7"/>
      <c r="N134" s="7"/>
      <c r="O134" s="7"/>
      <c r="P134" s="7"/>
      <c r="Q134" s="7"/>
      <c r="R134" s="7"/>
      <c r="S134" s="7"/>
      <c r="T134" s="7"/>
    </row>
    <row r="135" spans="13:20" x14ac:dyDescent="0.15">
      <c r="M135" s="7"/>
      <c r="N135" s="7"/>
      <c r="O135" s="7"/>
      <c r="P135" s="7"/>
      <c r="Q135" s="7"/>
      <c r="R135" s="7"/>
      <c r="S135" s="7"/>
      <c r="T135" s="7"/>
    </row>
    <row r="136" spans="13:20" x14ac:dyDescent="0.15">
      <c r="M136" s="7"/>
      <c r="N136" s="7"/>
      <c r="O136" s="7"/>
      <c r="P136" s="7"/>
      <c r="Q136" s="7"/>
      <c r="R136" s="7"/>
      <c r="S136" s="7"/>
      <c r="T136" s="7"/>
    </row>
    <row r="137" spans="13:20" x14ac:dyDescent="0.15">
      <c r="M137" s="7"/>
      <c r="N137" s="7"/>
      <c r="O137" s="7"/>
      <c r="P137" s="7"/>
      <c r="Q137" s="7"/>
      <c r="R137" s="7"/>
      <c r="S137" s="7"/>
      <c r="T137" s="7"/>
    </row>
    <row r="138" spans="13:20" x14ac:dyDescent="0.15">
      <c r="M138" s="7"/>
      <c r="N138" s="7"/>
      <c r="O138" s="7"/>
      <c r="P138" s="7"/>
      <c r="Q138" s="7"/>
      <c r="R138" s="7"/>
      <c r="S138" s="7"/>
      <c r="T138" s="7"/>
    </row>
    <row r="139" spans="13:20" x14ac:dyDescent="0.15">
      <c r="M139" s="7"/>
      <c r="N139" s="7"/>
      <c r="O139" s="7"/>
      <c r="P139" s="7"/>
      <c r="Q139" s="7"/>
      <c r="R139" s="7"/>
      <c r="S139" s="7"/>
      <c r="T139" s="7"/>
    </row>
    <row r="140" spans="13:20" x14ac:dyDescent="0.15">
      <c r="M140" s="7"/>
      <c r="N140" s="7"/>
      <c r="O140" s="7"/>
      <c r="P140" s="7"/>
      <c r="Q140" s="7"/>
      <c r="R140" s="7"/>
      <c r="S140" s="7"/>
      <c r="T140" s="7"/>
    </row>
    <row r="141" spans="13:20" x14ac:dyDescent="0.15">
      <c r="M141" s="7"/>
      <c r="N141" s="7"/>
      <c r="O141" s="7"/>
      <c r="P141" s="7"/>
      <c r="Q141" s="7"/>
      <c r="R141" s="7"/>
      <c r="S141" s="7"/>
      <c r="T141" s="7"/>
    </row>
    <row r="142" spans="13:20" x14ac:dyDescent="0.15">
      <c r="M142" s="7"/>
      <c r="N142" s="7"/>
      <c r="O142" s="7"/>
      <c r="P142" s="7"/>
      <c r="Q142" s="7"/>
      <c r="R142" s="7"/>
      <c r="S142" s="7"/>
      <c r="T142" s="7"/>
    </row>
    <row r="143" spans="13:20" x14ac:dyDescent="0.15">
      <c r="M143" s="7"/>
      <c r="N143" s="7"/>
      <c r="O143" s="7"/>
      <c r="P143" s="7"/>
      <c r="Q143" s="7"/>
      <c r="R143" s="7"/>
      <c r="S143" s="7"/>
      <c r="T143" s="7"/>
    </row>
    <row r="144" spans="13:20" x14ac:dyDescent="0.15">
      <c r="M144" s="7"/>
      <c r="N144" s="7"/>
      <c r="O144" s="7"/>
      <c r="P144" s="7"/>
      <c r="Q144" s="7"/>
      <c r="R144" s="7"/>
      <c r="S144" s="7"/>
      <c r="T144" s="7"/>
    </row>
    <row r="145" spans="13:20" x14ac:dyDescent="0.15">
      <c r="M145" s="7"/>
      <c r="N145" s="7"/>
      <c r="O145" s="7"/>
      <c r="P145" s="7"/>
      <c r="Q145" s="7"/>
      <c r="R145" s="7"/>
      <c r="S145" s="7"/>
      <c r="T145" s="7"/>
    </row>
    <row r="146" spans="13:20" x14ac:dyDescent="0.15">
      <c r="M146" s="7"/>
      <c r="N146" s="7"/>
      <c r="O146" s="7"/>
      <c r="P146" s="7"/>
      <c r="Q146" s="7"/>
      <c r="R146" s="7"/>
      <c r="S146" s="7"/>
      <c r="T146" s="7"/>
    </row>
    <row r="147" spans="13:20" x14ac:dyDescent="0.15">
      <c r="M147" s="7"/>
      <c r="N147" s="7"/>
      <c r="O147" s="7"/>
      <c r="P147" s="7"/>
      <c r="Q147" s="7"/>
      <c r="R147" s="7"/>
      <c r="S147" s="7"/>
      <c r="T147" s="7"/>
    </row>
    <row r="148" spans="13:20" x14ac:dyDescent="0.15">
      <c r="M148" s="7"/>
      <c r="N148" s="7"/>
      <c r="O148" s="7"/>
      <c r="P148" s="7"/>
      <c r="Q148" s="7"/>
      <c r="R148" s="7"/>
      <c r="S148" s="7"/>
      <c r="T148" s="7"/>
    </row>
    <row r="149" spans="13:20" x14ac:dyDescent="0.15">
      <c r="M149" s="7"/>
      <c r="N149" s="7"/>
      <c r="O149" s="7"/>
      <c r="P149" s="7"/>
      <c r="Q149" s="7"/>
      <c r="R149" s="7"/>
      <c r="S149" s="7"/>
      <c r="T149" s="7"/>
    </row>
    <row r="150" spans="13:20" x14ac:dyDescent="0.15">
      <c r="M150" s="7"/>
      <c r="N150" s="7"/>
      <c r="O150" s="7"/>
      <c r="P150" s="7"/>
      <c r="Q150" s="7"/>
      <c r="R150" s="7"/>
      <c r="S150" s="7"/>
      <c r="T150" s="7"/>
    </row>
    <row r="151" spans="13:20" x14ac:dyDescent="0.15">
      <c r="M151" s="7"/>
      <c r="N151" s="7"/>
      <c r="O151" s="7"/>
      <c r="P151" s="7"/>
      <c r="Q151" s="7"/>
      <c r="R151" s="7"/>
      <c r="S151" s="7"/>
      <c r="T151" s="7"/>
    </row>
    <row r="152" spans="13:20" x14ac:dyDescent="0.15">
      <c r="M152" s="7"/>
      <c r="N152" s="7"/>
      <c r="O152" s="7"/>
      <c r="P152" s="7"/>
      <c r="Q152" s="7"/>
      <c r="R152" s="7"/>
      <c r="S152" s="7"/>
      <c r="T152" s="7"/>
    </row>
    <row r="153" spans="13:20" x14ac:dyDescent="0.15">
      <c r="M153" s="7"/>
      <c r="N153" s="7"/>
      <c r="O153" s="7"/>
      <c r="P153" s="7"/>
      <c r="Q153" s="7"/>
      <c r="R153" s="7"/>
      <c r="S153" s="7"/>
      <c r="T153" s="7"/>
    </row>
    <row r="154" spans="13:20" x14ac:dyDescent="0.15">
      <c r="M154" s="7"/>
      <c r="N154" s="7"/>
      <c r="O154" s="7"/>
      <c r="P154" s="7"/>
      <c r="Q154" s="7"/>
      <c r="R154" s="7"/>
      <c r="S154" s="7"/>
      <c r="T154" s="7"/>
    </row>
    <row r="155" spans="13:20" x14ac:dyDescent="0.15">
      <c r="M155" s="7"/>
      <c r="N155" s="7"/>
      <c r="O155" s="7"/>
      <c r="P155" s="7"/>
      <c r="Q155" s="7"/>
      <c r="R155" s="7"/>
      <c r="S155" s="7"/>
      <c r="T155" s="7"/>
    </row>
    <row r="156" spans="13:20" x14ac:dyDescent="0.15">
      <c r="M156" s="7"/>
      <c r="N156" s="7"/>
      <c r="O156" s="7"/>
      <c r="P156" s="7"/>
      <c r="Q156" s="7"/>
      <c r="R156" s="7"/>
      <c r="S156" s="7"/>
      <c r="T156" s="7"/>
    </row>
    <row r="157" spans="13:20" x14ac:dyDescent="0.15">
      <c r="M157" s="7"/>
      <c r="N157" s="7"/>
      <c r="O157" s="7"/>
      <c r="P157" s="7"/>
      <c r="Q157" s="7"/>
      <c r="R157" s="7"/>
      <c r="S157" s="7"/>
      <c r="T157" s="7"/>
    </row>
    <row r="158" spans="13:20" x14ac:dyDescent="0.15">
      <c r="M158" s="7"/>
      <c r="N158" s="7"/>
      <c r="O158" s="7"/>
      <c r="P158" s="7"/>
      <c r="Q158" s="7"/>
      <c r="R158" s="7"/>
      <c r="S158" s="7"/>
      <c r="T158" s="7"/>
    </row>
    <row r="159" spans="13:20" x14ac:dyDescent="0.15">
      <c r="M159" s="7"/>
      <c r="N159" s="7"/>
      <c r="O159" s="7"/>
      <c r="P159" s="7"/>
      <c r="Q159" s="7"/>
      <c r="R159" s="7"/>
      <c r="S159" s="7"/>
      <c r="T159" s="7"/>
    </row>
    <row r="160" spans="13:20" x14ac:dyDescent="0.15">
      <c r="M160" s="7"/>
      <c r="N160" s="7"/>
      <c r="O160" s="7"/>
      <c r="P160" s="7"/>
      <c r="Q160" s="7"/>
      <c r="R160" s="7"/>
      <c r="S160" s="7"/>
      <c r="T160" s="7"/>
    </row>
    <row r="161" spans="13:20" x14ac:dyDescent="0.15">
      <c r="M161" s="7"/>
      <c r="N161" s="7"/>
      <c r="O161" s="7"/>
      <c r="P161" s="7"/>
      <c r="Q161" s="7"/>
      <c r="R161" s="7"/>
      <c r="S161" s="7"/>
      <c r="T161" s="7"/>
    </row>
    <row r="162" spans="13:20" x14ac:dyDescent="0.15">
      <c r="M162" s="7"/>
      <c r="N162" s="7"/>
      <c r="O162" s="7"/>
      <c r="P162" s="7"/>
      <c r="Q162" s="7"/>
      <c r="R162" s="7"/>
      <c r="S162" s="7"/>
      <c r="T162" s="7"/>
    </row>
    <row r="163" spans="13:20" x14ac:dyDescent="0.15">
      <c r="M163" s="7"/>
      <c r="N163" s="7"/>
      <c r="O163" s="7"/>
      <c r="P163" s="7"/>
      <c r="Q163" s="7"/>
      <c r="R163" s="7"/>
      <c r="S163" s="7"/>
      <c r="T163" s="7"/>
    </row>
    <row r="164" spans="13:20" x14ac:dyDescent="0.15">
      <c r="M164" s="7"/>
      <c r="N164" s="7"/>
      <c r="O164" s="7"/>
      <c r="P164" s="7"/>
      <c r="Q164" s="7"/>
      <c r="R164" s="7"/>
      <c r="S164" s="7"/>
      <c r="T164" s="7"/>
    </row>
    <row r="165" spans="13:20" x14ac:dyDescent="0.15">
      <c r="M165" s="7"/>
      <c r="N165" s="7"/>
      <c r="O165" s="7"/>
      <c r="P165" s="7"/>
      <c r="Q165" s="7"/>
      <c r="R165" s="7"/>
      <c r="S165" s="7"/>
      <c r="T165" s="7"/>
    </row>
    <row r="166" spans="13:20" x14ac:dyDescent="0.15">
      <c r="M166" s="7"/>
      <c r="N166" s="7"/>
      <c r="O166" s="7"/>
      <c r="P166" s="7"/>
      <c r="Q166" s="7"/>
      <c r="R166" s="7"/>
      <c r="S166" s="7"/>
      <c r="T166" s="7"/>
    </row>
    <row r="167" spans="13:20" x14ac:dyDescent="0.15">
      <c r="M167" s="7"/>
      <c r="N167" s="7"/>
      <c r="O167" s="7"/>
      <c r="P167" s="7"/>
      <c r="Q167" s="7"/>
      <c r="R167" s="7"/>
      <c r="S167" s="7"/>
      <c r="T167" s="7"/>
    </row>
    <row r="168" spans="13:20" x14ac:dyDescent="0.15">
      <c r="M168" s="7"/>
      <c r="N168" s="7"/>
      <c r="O168" s="7"/>
      <c r="P168" s="7"/>
      <c r="Q168" s="7"/>
      <c r="R168" s="7"/>
      <c r="S168" s="7"/>
      <c r="T168" s="7"/>
    </row>
    <row r="169" spans="13:20" x14ac:dyDescent="0.15">
      <c r="M169" s="7"/>
      <c r="N169" s="7"/>
      <c r="O169" s="7"/>
      <c r="P169" s="7"/>
      <c r="Q169" s="7"/>
      <c r="R169" s="7"/>
      <c r="S169" s="7"/>
      <c r="T169" s="7"/>
    </row>
    <row r="170" spans="13:20" x14ac:dyDescent="0.15">
      <c r="M170" s="7"/>
      <c r="N170" s="7"/>
      <c r="O170" s="7"/>
      <c r="P170" s="7"/>
      <c r="Q170" s="7"/>
      <c r="R170" s="7"/>
      <c r="S170" s="7"/>
      <c r="T170" s="7"/>
    </row>
    <row r="171" spans="13:20" x14ac:dyDescent="0.15">
      <c r="M171" s="7"/>
      <c r="N171" s="7"/>
      <c r="O171" s="7"/>
      <c r="P171" s="7"/>
      <c r="Q171" s="7"/>
      <c r="R171" s="7"/>
      <c r="S171" s="7"/>
      <c r="T171" s="7"/>
    </row>
    <row r="172" spans="13:20" x14ac:dyDescent="0.15">
      <c r="M172" s="7"/>
      <c r="N172" s="7"/>
      <c r="O172" s="7"/>
      <c r="P172" s="7"/>
      <c r="Q172" s="7"/>
      <c r="R172" s="7"/>
      <c r="S172" s="7"/>
      <c r="T172" s="7"/>
    </row>
    <row r="173" spans="13:20" x14ac:dyDescent="0.15">
      <c r="M173" s="7"/>
      <c r="N173" s="7"/>
      <c r="O173" s="7"/>
      <c r="P173" s="7"/>
      <c r="Q173" s="7"/>
      <c r="R173" s="7"/>
      <c r="S173" s="7"/>
      <c r="T173" s="7"/>
    </row>
    <row r="174" spans="13:20" x14ac:dyDescent="0.15">
      <c r="M174" s="7"/>
      <c r="N174" s="7"/>
      <c r="O174" s="7"/>
      <c r="P174" s="7"/>
      <c r="Q174" s="7"/>
      <c r="R174" s="7"/>
      <c r="S174" s="7"/>
      <c r="T174" s="7"/>
    </row>
    <row r="175" spans="13:20" x14ac:dyDescent="0.15">
      <c r="M175" s="7"/>
      <c r="N175" s="7"/>
      <c r="O175" s="7"/>
      <c r="P175" s="7"/>
      <c r="Q175" s="7"/>
      <c r="R175" s="7"/>
      <c r="S175" s="7"/>
      <c r="T175" s="7"/>
    </row>
    <row r="176" spans="13:20" x14ac:dyDescent="0.15">
      <c r="M176" s="7"/>
      <c r="N176" s="7"/>
      <c r="O176" s="7"/>
      <c r="P176" s="7"/>
      <c r="Q176" s="7"/>
      <c r="R176" s="7"/>
      <c r="S176" s="7"/>
      <c r="T176" s="7"/>
    </row>
    <row r="177" spans="13:20" x14ac:dyDescent="0.15">
      <c r="M177" s="7"/>
      <c r="N177" s="7"/>
      <c r="O177" s="7"/>
      <c r="P177" s="7"/>
      <c r="Q177" s="7"/>
      <c r="R177" s="7"/>
      <c r="S177" s="7"/>
      <c r="T177" s="7"/>
    </row>
    <row r="178" spans="13:20" x14ac:dyDescent="0.15">
      <c r="M178" s="7"/>
      <c r="N178" s="7"/>
      <c r="O178" s="7"/>
      <c r="P178" s="7"/>
      <c r="Q178" s="7"/>
      <c r="R178" s="7"/>
      <c r="S178" s="7"/>
      <c r="T178" s="7"/>
    </row>
    <row r="179" spans="13:20" x14ac:dyDescent="0.15">
      <c r="M179" s="7"/>
      <c r="N179" s="7"/>
      <c r="O179" s="7"/>
      <c r="P179" s="7"/>
      <c r="Q179" s="7"/>
      <c r="R179" s="7"/>
      <c r="S179" s="7"/>
      <c r="T179" s="7"/>
    </row>
    <row r="180" spans="13:20" x14ac:dyDescent="0.15">
      <c r="M180" s="7"/>
      <c r="N180" s="7"/>
      <c r="O180" s="7"/>
      <c r="P180" s="7"/>
      <c r="Q180" s="7"/>
      <c r="R180" s="7"/>
      <c r="S180" s="7"/>
      <c r="T180" s="7"/>
    </row>
    <row r="181" spans="13:20" x14ac:dyDescent="0.15">
      <c r="M181" s="7"/>
      <c r="N181" s="7"/>
      <c r="O181" s="7"/>
      <c r="P181" s="7"/>
      <c r="Q181" s="7"/>
      <c r="R181" s="7"/>
      <c r="S181" s="7"/>
      <c r="T181" s="7"/>
    </row>
    <row r="182" spans="13:20" x14ac:dyDescent="0.15">
      <c r="M182" s="7"/>
      <c r="N182" s="7"/>
      <c r="O182" s="7"/>
      <c r="P182" s="7"/>
      <c r="Q182" s="7"/>
      <c r="R182" s="7"/>
      <c r="S182" s="7"/>
      <c r="T182" s="7"/>
    </row>
    <row r="183" spans="13:20" x14ac:dyDescent="0.15">
      <c r="M183" s="7"/>
      <c r="N183" s="7"/>
      <c r="O183" s="7"/>
      <c r="P183" s="7"/>
      <c r="Q183" s="7"/>
      <c r="R183" s="7"/>
      <c r="S183" s="7"/>
      <c r="T183" s="7"/>
    </row>
    <row r="184" spans="13:20" x14ac:dyDescent="0.15">
      <c r="M184" s="7"/>
      <c r="N184" s="7"/>
      <c r="O184" s="7"/>
      <c r="P184" s="7"/>
      <c r="Q184" s="7"/>
      <c r="R184" s="7"/>
      <c r="S184" s="7"/>
      <c r="T184" s="7"/>
    </row>
    <row r="185" spans="13:20" x14ac:dyDescent="0.15">
      <c r="M185" s="7"/>
      <c r="N185" s="7"/>
      <c r="O185" s="7"/>
      <c r="P185" s="7"/>
      <c r="Q185" s="7"/>
      <c r="R185" s="7"/>
      <c r="S185" s="7"/>
      <c r="T185" s="7"/>
    </row>
    <row r="186" spans="13:20" x14ac:dyDescent="0.15">
      <c r="M186" s="7"/>
      <c r="N186" s="7"/>
      <c r="O186" s="7"/>
      <c r="P186" s="7"/>
      <c r="Q186" s="7"/>
      <c r="R186" s="7"/>
      <c r="S186" s="7"/>
      <c r="T186" s="7"/>
    </row>
    <row r="187" spans="13:20" x14ac:dyDescent="0.15">
      <c r="M187" s="7"/>
      <c r="N187" s="7"/>
      <c r="O187" s="7"/>
      <c r="P187" s="7"/>
      <c r="Q187" s="7"/>
      <c r="R187" s="7"/>
      <c r="S187" s="7"/>
      <c r="T187" s="7"/>
    </row>
    <row r="188" spans="13:20" x14ac:dyDescent="0.15">
      <c r="M188" s="7"/>
      <c r="N188" s="7"/>
      <c r="O188" s="7"/>
      <c r="P188" s="7"/>
      <c r="Q188" s="7"/>
      <c r="R188" s="7"/>
      <c r="S188" s="7"/>
      <c r="T188" s="7"/>
    </row>
    <row r="189" spans="13:20" x14ac:dyDescent="0.15">
      <c r="M189" s="7"/>
      <c r="N189" s="7"/>
      <c r="O189" s="7"/>
      <c r="P189" s="7"/>
      <c r="Q189" s="7"/>
      <c r="R189" s="7"/>
      <c r="S189" s="7"/>
      <c r="T189" s="7"/>
    </row>
    <row r="190" spans="13:20" x14ac:dyDescent="0.15">
      <c r="M190" s="7"/>
      <c r="N190" s="7"/>
      <c r="O190" s="7"/>
      <c r="P190" s="7"/>
      <c r="Q190" s="7"/>
      <c r="R190" s="7"/>
      <c r="S190" s="7"/>
      <c r="T190" s="7"/>
    </row>
    <row r="191" spans="13:20" x14ac:dyDescent="0.15">
      <c r="M191" s="7"/>
      <c r="N191" s="7"/>
      <c r="O191" s="7"/>
      <c r="P191" s="7"/>
      <c r="Q191" s="7"/>
      <c r="R191" s="7"/>
      <c r="S191" s="7"/>
      <c r="T191" s="7"/>
    </row>
    <row r="192" spans="13:20" x14ac:dyDescent="0.15">
      <c r="M192" s="7"/>
      <c r="N192" s="7"/>
      <c r="O192" s="7"/>
      <c r="P192" s="7"/>
      <c r="Q192" s="7"/>
      <c r="R192" s="7"/>
      <c r="S192" s="7"/>
      <c r="T192" s="7"/>
    </row>
    <row r="193" spans="13:20" x14ac:dyDescent="0.15">
      <c r="M193" s="7"/>
      <c r="N193" s="7"/>
      <c r="O193" s="7"/>
      <c r="P193" s="7"/>
      <c r="Q193" s="7"/>
      <c r="R193" s="7"/>
      <c r="S193" s="7"/>
      <c r="T193" s="7"/>
    </row>
    <row r="194" spans="13:20" x14ac:dyDescent="0.15">
      <c r="M194" s="7"/>
      <c r="N194" s="7"/>
      <c r="O194" s="7"/>
      <c r="P194" s="7"/>
      <c r="Q194" s="7"/>
      <c r="R194" s="7"/>
      <c r="S194" s="7"/>
      <c r="T194" s="7"/>
    </row>
    <row r="195" spans="13:20" x14ac:dyDescent="0.15">
      <c r="M195" s="7"/>
      <c r="N195" s="7"/>
      <c r="O195" s="7"/>
      <c r="P195" s="7"/>
      <c r="Q195" s="7"/>
      <c r="R195" s="7"/>
      <c r="S195" s="7"/>
      <c r="T195" s="7"/>
    </row>
    <row r="196" spans="13:20" x14ac:dyDescent="0.15">
      <c r="M196" s="7"/>
      <c r="N196" s="7"/>
      <c r="O196" s="7"/>
      <c r="P196" s="7"/>
      <c r="Q196" s="7"/>
      <c r="R196" s="7"/>
      <c r="S196" s="7"/>
      <c r="T196" s="7"/>
    </row>
  </sheetData>
  <mergeCells count="3">
    <mergeCell ref="M36:S36"/>
    <mergeCell ref="N45:T45"/>
    <mergeCell ref="M46:T46"/>
  </mergeCells>
  <phoneticPr fontId="0" type="noConversion"/>
  <pageMargins left="0.78740157499999996" right="0.78740157499999996" top="0.984251969" bottom="0.984251969" header="0.4921259845" footer="0.492125984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Programm</vt:lpstr>
      <vt:lpstr>Anleitung</vt:lpstr>
    </vt:vector>
  </TitlesOfParts>
  <Company>tuc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schufft</dc:creator>
  <cp:lastModifiedBy>Microsoft Office User</cp:lastModifiedBy>
  <dcterms:created xsi:type="dcterms:W3CDTF">2000-06-30T07:03:55Z</dcterms:created>
  <dcterms:modified xsi:type="dcterms:W3CDTF">2020-08-30T09:45:20Z</dcterms:modified>
</cp:coreProperties>
</file>