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0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ESD-USB/Uni/Arbeit/Excel zur Abgabe/Fehlende Exceltools/"/>
    </mc:Choice>
  </mc:AlternateContent>
  <xr:revisionPtr revIDLastSave="0" documentId="13_ncr:1_{534AF56B-DAFF-5E45-A2D9-41E82B8AA3FB}" xr6:coauthVersionLast="45" xr6:coauthVersionMax="45" xr10:uidLastSave="{00000000-0000-0000-0000-000000000000}"/>
  <workbookProtection workbookAlgorithmName="SHA-512" workbookHashValue="uSKmwjJxovydgXWrIxCi8d2LBsoWQvr2/O8JU9PVrLJKHyzq5PEzQORIcpRqrNL26FKLzTe0VKHwbgisOhUjDg==" workbookSaltValue="RWdYAS5Vcr3jJ4FKfFhygQ==" workbookSpinCount="100000" lockStructure="1"/>
  <bookViews>
    <workbookView xWindow="0" yWindow="0" windowWidth="35840" windowHeight="22400" xr2:uid="{00000000-000D-0000-FFFF-FFFF00000000}"/>
  </bookViews>
  <sheets>
    <sheet name="Programm" sheetId="1" r:id="rId1"/>
    <sheet name="Anleitu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L232" i="1"/>
  <c r="K281" i="1" l="1"/>
  <c r="D234" i="1"/>
  <c r="F234" i="1" s="1"/>
  <c r="H234" i="1" s="1"/>
  <c r="K234" i="1" s="1"/>
  <c r="D235" i="1"/>
  <c r="F235" i="1" s="1"/>
  <c r="H235" i="1" s="1"/>
  <c r="K235" i="1" s="1"/>
  <c r="D236" i="1"/>
  <c r="F236" i="1" s="1"/>
  <c r="H236" i="1" s="1"/>
  <c r="K236" i="1" s="1"/>
  <c r="D237" i="1"/>
  <c r="F237" i="1" s="1"/>
  <c r="H237" i="1" s="1"/>
  <c r="K237" i="1" s="1"/>
  <c r="D238" i="1"/>
  <c r="F238" i="1" s="1"/>
  <c r="H238" i="1" s="1"/>
  <c r="K238" i="1" s="1"/>
  <c r="D239" i="1"/>
  <c r="F239" i="1" s="1"/>
  <c r="H239" i="1" s="1"/>
  <c r="K239" i="1" s="1"/>
  <c r="D240" i="1"/>
  <c r="F240" i="1" s="1"/>
  <c r="H240" i="1" s="1"/>
  <c r="K240" i="1" s="1"/>
  <c r="D241" i="1"/>
  <c r="F241" i="1" s="1"/>
  <c r="H241" i="1" s="1"/>
  <c r="K241" i="1" s="1"/>
  <c r="D242" i="1"/>
  <c r="F242" i="1" s="1"/>
  <c r="H242" i="1" s="1"/>
  <c r="K242" i="1" s="1"/>
  <c r="D243" i="1"/>
  <c r="F243" i="1" s="1"/>
  <c r="H243" i="1" s="1"/>
  <c r="K243" i="1" s="1"/>
  <c r="D244" i="1"/>
  <c r="F244" i="1" s="1"/>
  <c r="H244" i="1" s="1"/>
  <c r="K244" i="1" s="1"/>
  <c r="D245" i="1"/>
  <c r="F245" i="1" s="1"/>
  <c r="H245" i="1" s="1"/>
  <c r="K245" i="1" s="1"/>
  <c r="D246" i="1"/>
  <c r="F246" i="1" s="1"/>
  <c r="H246" i="1" s="1"/>
  <c r="K246" i="1" s="1"/>
  <c r="D247" i="1"/>
  <c r="F247" i="1" s="1"/>
  <c r="H247" i="1" s="1"/>
  <c r="K247" i="1" s="1"/>
  <c r="D248" i="1"/>
  <c r="F248" i="1" s="1"/>
  <c r="H248" i="1" s="1"/>
  <c r="K248" i="1" s="1"/>
  <c r="D249" i="1"/>
  <c r="F249" i="1" s="1"/>
  <c r="H249" i="1" s="1"/>
  <c r="K249" i="1" s="1"/>
  <c r="D250" i="1"/>
  <c r="D251" i="1"/>
  <c r="D252" i="1"/>
  <c r="F252" i="1" s="1"/>
  <c r="H252" i="1" s="1"/>
  <c r="K252" i="1" s="1"/>
  <c r="D253" i="1"/>
  <c r="F253" i="1" s="1"/>
  <c r="H253" i="1" s="1"/>
  <c r="K253" i="1" s="1"/>
  <c r="D254" i="1"/>
  <c r="D255" i="1"/>
  <c r="D256" i="1"/>
  <c r="F256" i="1" s="1"/>
  <c r="H256" i="1" s="1"/>
  <c r="K256" i="1" s="1"/>
  <c r="D257" i="1"/>
  <c r="F257" i="1" s="1"/>
  <c r="H257" i="1" s="1"/>
  <c r="K257" i="1" s="1"/>
  <c r="D258" i="1"/>
  <c r="D259" i="1"/>
  <c r="F259" i="1" s="1"/>
  <c r="H259" i="1" s="1"/>
  <c r="K259" i="1" s="1"/>
  <c r="D260" i="1"/>
  <c r="F260" i="1" s="1"/>
  <c r="H260" i="1" s="1"/>
  <c r="K260" i="1" s="1"/>
  <c r="D261" i="1"/>
  <c r="F261" i="1" s="1"/>
  <c r="H261" i="1" s="1"/>
  <c r="K261" i="1" s="1"/>
  <c r="D262" i="1"/>
  <c r="F262" i="1" s="1"/>
  <c r="H262" i="1" s="1"/>
  <c r="K262" i="1" s="1"/>
  <c r="D263" i="1"/>
  <c r="F263" i="1" s="1"/>
  <c r="H263" i="1" s="1"/>
  <c r="K263" i="1" s="1"/>
  <c r="D264" i="1"/>
  <c r="F264" i="1" s="1"/>
  <c r="H264" i="1" s="1"/>
  <c r="K264" i="1" s="1"/>
  <c r="D265" i="1"/>
  <c r="F265" i="1" s="1"/>
  <c r="H265" i="1" s="1"/>
  <c r="K265" i="1" s="1"/>
  <c r="D266" i="1"/>
  <c r="F266" i="1" s="1"/>
  <c r="H266" i="1" s="1"/>
  <c r="K266" i="1" s="1"/>
  <c r="D267" i="1"/>
  <c r="F267" i="1" s="1"/>
  <c r="H267" i="1" s="1"/>
  <c r="K267" i="1" s="1"/>
  <c r="D268" i="1"/>
  <c r="F268" i="1" s="1"/>
  <c r="H268" i="1" s="1"/>
  <c r="K268" i="1" s="1"/>
  <c r="D269" i="1"/>
  <c r="F269" i="1" s="1"/>
  <c r="H269" i="1" s="1"/>
  <c r="K269" i="1" s="1"/>
  <c r="D270" i="1"/>
  <c r="F270" i="1" s="1"/>
  <c r="H270" i="1" s="1"/>
  <c r="K270" i="1" s="1"/>
  <c r="D271" i="1"/>
  <c r="F271" i="1" s="1"/>
  <c r="H271" i="1" s="1"/>
  <c r="K271" i="1" s="1"/>
  <c r="D272" i="1"/>
  <c r="F272" i="1" s="1"/>
  <c r="H272" i="1" s="1"/>
  <c r="K272" i="1" s="1"/>
  <c r="D273" i="1"/>
  <c r="F273" i="1" s="1"/>
  <c r="H273" i="1" s="1"/>
  <c r="K273" i="1" s="1"/>
  <c r="D274" i="1"/>
  <c r="D275" i="1"/>
  <c r="D276" i="1"/>
  <c r="F276" i="1" s="1"/>
  <c r="H276" i="1" s="1"/>
  <c r="K276" i="1" s="1"/>
  <c r="D277" i="1"/>
  <c r="F277" i="1" s="1"/>
  <c r="H277" i="1" s="1"/>
  <c r="K277" i="1" s="1"/>
  <c r="D278" i="1"/>
  <c r="D279" i="1"/>
  <c r="D280" i="1"/>
  <c r="F280" i="1" s="1"/>
  <c r="H280" i="1" s="1"/>
  <c r="K280" i="1" s="1"/>
  <c r="D281" i="1"/>
  <c r="F281" i="1" s="1"/>
  <c r="H281" i="1" s="1"/>
  <c r="D282" i="1"/>
  <c r="F282" i="1" s="1"/>
  <c r="H282" i="1" s="1"/>
  <c r="K282" i="1" s="1"/>
  <c r="D283" i="1"/>
  <c r="F283" i="1" s="1"/>
  <c r="H283" i="1" s="1"/>
  <c r="K283" i="1" s="1"/>
  <c r="D284" i="1"/>
  <c r="F284" i="1" s="1"/>
  <c r="H284" i="1" s="1"/>
  <c r="K284" i="1" s="1"/>
  <c r="D285" i="1"/>
  <c r="F285" i="1" s="1"/>
  <c r="H285" i="1" s="1"/>
  <c r="K285" i="1" s="1"/>
  <c r="D286" i="1"/>
  <c r="F286" i="1" s="1"/>
  <c r="H286" i="1" s="1"/>
  <c r="K286" i="1" s="1"/>
  <c r="D287" i="1"/>
  <c r="F287" i="1" s="1"/>
  <c r="H287" i="1" s="1"/>
  <c r="K287" i="1" s="1"/>
  <c r="D288" i="1"/>
  <c r="F288" i="1" s="1"/>
  <c r="D289" i="1"/>
  <c r="F289" i="1" s="1"/>
  <c r="H289" i="1" s="1"/>
  <c r="K289" i="1" s="1"/>
  <c r="D290" i="1"/>
  <c r="F290" i="1" s="1"/>
  <c r="H290" i="1" s="1"/>
  <c r="K290" i="1" s="1"/>
  <c r="D291" i="1"/>
  <c r="F291" i="1" s="1"/>
  <c r="H291" i="1" s="1"/>
  <c r="K291" i="1" s="1"/>
  <c r="D292" i="1"/>
  <c r="F292" i="1" s="1"/>
  <c r="H292" i="1" s="1"/>
  <c r="K292" i="1" s="1"/>
  <c r="D293" i="1"/>
  <c r="F293" i="1" s="1"/>
  <c r="H293" i="1" s="1"/>
  <c r="K293" i="1" s="1"/>
  <c r="D294" i="1"/>
  <c r="D295" i="1"/>
  <c r="D296" i="1"/>
  <c r="F296" i="1" s="1"/>
  <c r="H296" i="1" s="1"/>
  <c r="K296" i="1" s="1"/>
  <c r="D297" i="1"/>
  <c r="F297" i="1" s="1"/>
  <c r="H297" i="1" s="1"/>
  <c r="K297" i="1" s="1"/>
  <c r="D298" i="1"/>
  <c r="D299" i="1"/>
  <c r="F299" i="1" s="1"/>
  <c r="H299" i="1" s="1"/>
  <c r="K299" i="1" s="1"/>
  <c r="D300" i="1"/>
  <c r="F300" i="1" s="1"/>
  <c r="D301" i="1"/>
  <c r="F301" i="1" s="1"/>
  <c r="H301" i="1" s="1"/>
  <c r="K301" i="1" s="1"/>
  <c r="D302" i="1"/>
  <c r="F302" i="1" s="1"/>
  <c r="H302" i="1" s="1"/>
  <c r="K302" i="1" s="1"/>
  <c r="D303" i="1"/>
  <c r="D304" i="1"/>
  <c r="F304" i="1" s="1"/>
  <c r="H304" i="1" s="1"/>
  <c r="K304" i="1" s="1"/>
  <c r="D305" i="1"/>
  <c r="F305" i="1" s="1"/>
  <c r="H305" i="1" s="1"/>
  <c r="K305" i="1" s="1"/>
  <c r="D233" i="1"/>
  <c r="F233" i="1" s="1"/>
  <c r="H233" i="1" s="1"/>
  <c r="K233" i="1" s="1"/>
  <c r="H288" i="1"/>
  <c r="K288" i="1" s="1"/>
  <c r="H300" i="1"/>
  <c r="K300" i="1" s="1"/>
  <c r="G235" i="1"/>
  <c r="N235" i="1" s="1"/>
  <c r="G237" i="1"/>
  <c r="N237" i="1" s="1"/>
  <c r="G246" i="1"/>
  <c r="N246" i="1" s="1"/>
  <c r="G270" i="1"/>
  <c r="N270" i="1" s="1"/>
  <c r="G283" i="1"/>
  <c r="N283" i="1" s="1"/>
  <c r="G285" i="1"/>
  <c r="N285" i="1" s="1"/>
  <c r="G294" i="1"/>
  <c r="N294" i="1" s="1"/>
  <c r="F250" i="1"/>
  <c r="H250" i="1" s="1"/>
  <c r="K250" i="1" s="1"/>
  <c r="F251" i="1"/>
  <c r="H251" i="1" s="1"/>
  <c r="K251" i="1" s="1"/>
  <c r="F254" i="1"/>
  <c r="H254" i="1" s="1"/>
  <c r="K254" i="1" s="1"/>
  <c r="F255" i="1"/>
  <c r="H255" i="1" s="1"/>
  <c r="K255" i="1" s="1"/>
  <c r="F258" i="1"/>
  <c r="H258" i="1" s="1"/>
  <c r="K258" i="1" s="1"/>
  <c r="F274" i="1"/>
  <c r="H274" i="1" s="1"/>
  <c r="K274" i="1" s="1"/>
  <c r="F275" i="1"/>
  <c r="H275" i="1" s="1"/>
  <c r="K275" i="1" s="1"/>
  <c r="F278" i="1"/>
  <c r="H278" i="1" s="1"/>
  <c r="K278" i="1" s="1"/>
  <c r="F279" i="1"/>
  <c r="H279" i="1" s="1"/>
  <c r="K279" i="1" s="1"/>
  <c r="F294" i="1"/>
  <c r="H294" i="1" s="1"/>
  <c r="K294" i="1" s="1"/>
  <c r="F295" i="1"/>
  <c r="H295" i="1" s="1"/>
  <c r="K295" i="1" s="1"/>
  <c r="F298" i="1"/>
  <c r="H298" i="1" s="1"/>
  <c r="K298" i="1" s="1"/>
  <c r="F303" i="1"/>
  <c r="H303" i="1" s="1"/>
  <c r="K303" i="1" s="1"/>
  <c r="E234" i="1"/>
  <c r="G234" i="1" s="1"/>
  <c r="N234" i="1" s="1"/>
  <c r="E235" i="1"/>
  <c r="E236" i="1"/>
  <c r="G236" i="1" s="1"/>
  <c r="E237" i="1"/>
  <c r="E238" i="1"/>
  <c r="G238" i="1" s="1"/>
  <c r="E239" i="1"/>
  <c r="G239" i="1" s="1"/>
  <c r="E240" i="1"/>
  <c r="G240" i="1" s="1"/>
  <c r="E241" i="1"/>
  <c r="G241" i="1" s="1"/>
  <c r="E242" i="1"/>
  <c r="G242" i="1" s="1"/>
  <c r="E243" i="1"/>
  <c r="G243" i="1" s="1"/>
  <c r="E244" i="1"/>
  <c r="G244" i="1" s="1"/>
  <c r="E245" i="1"/>
  <c r="G245" i="1" s="1"/>
  <c r="E246" i="1"/>
  <c r="E247" i="1"/>
  <c r="G247" i="1" s="1"/>
  <c r="N247" i="1" s="1"/>
  <c r="E248" i="1"/>
  <c r="G248" i="1" s="1"/>
  <c r="E249" i="1"/>
  <c r="G249" i="1" s="1"/>
  <c r="E250" i="1"/>
  <c r="G250" i="1" s="1"/>
  <c r="E251" i="1"/>
  <c r="G251" i="1" s="1"/>
  <c r="E252" i="1"/>
  <c r="G252" i="1" s="1"/>
  <c r="E253" i="1"/>
  <c r="G253" i="1" s="1"/>
  <c r="E254" i="1"/>
  <c r="G254" i="1" s="1"/>
  <c r="E255" i="1"/>
  <c r="G255" i="1" s="1"/>
  <c r="E256" i="1"/>
  <c r="G256" i="1" s="1"/>
  <c r="E257" i="1"/>
  <c r="G257" i="1" s="1"/>
  <c r="E258" i="1"/>
  <c r="G258" i="1" s="1"/>
  <c r="N258" i="1" s="1"/>
  <c r="E259" i="1"/>
  <c r="G259" i="1" s="1"/>
  <c r="N259" i="1" s="1"/>
  <c r="E260" i="1"/>
  <c r="G260" i="1" s="1"/>
  <c r="E261" i="1"/>
  <c r="G261" i="1" s="1"/>
  <c r="E262" i="1"/>
  <c r="G262" i="1" s="1"/>
  <c r="E263" i="1"/>
  <c r="G263" i="1" s="1"/>
  <c r="E264" i="1"/>
  <c r="G264" i="1" s="1"/>
  <c r="E265" i="1"/>
  <c r="G265" i="1" s="1"/>
  <c r="E266" i="1"/>
  <c r="G266" i="1" s="1"/>
  <c r="E267" i="1"/>
  <c r="G267" i="1" s="1"/>
  <c r="E268" i="1"/>
  <c r="G268" i="1" s="1"/>
  <c r="E269" i="1"/>
  <c r="G269" i="1" s="1"/>
  <c r="E270" i="1"/>
  <c r="E271" i="1"/>
  <c r="G271" i="1" s="1"/>
  <c r="N271" i="1" s="1"/>
  <c r="E272" i="1"/>
  <c r="G272" i="1" s="1"/>
  <c r="E273" i="1"/>
  <c r="G273" i="1" s="1"/>
  <c r="E274" i="1"/>
  <c r="G274" i="1" s="1"/>
  <c r="E275" i="1"/>
  <c r="G275" i="1" s="1"/>
  <c r="E276" i="1"/>
  <c r="G276" i="1" s="1"/>
  <c r="E277" i="1"/>
  <c r="G277" i="1" s="1"/>
  <c r="E278" i="1"/>
  <c r="G278" i="1" s="1"/>
  <c r="E279" i="1"/>
  <c r="G279" i="1" s="1"/>
  <c r="E280" i="1"/>
  <c r="G280" i="1" s="1"/>
  <c r="E281" i="1"/>
  <c r="G281" i="1" s="1"/>
  <c r="E282" i="1"/>
  <c r="G282" i="1" s="1"/>
  <c r="N282" i="1" s="1"/>
  <c r="E283" i="1"/>
  <c r="E284" i="1"/>
  <c r="G284" i="1" s="1"/>
  <c r="E285" i="1"/>
  <c r="E286" i="1"/>
  <c r="G286" i="1" s="1"/>
  <c r="E287" i="1"/>
  <c r="G287" i="1" s="1"/>
  <c r="E288" i="1"/>
  <c r="G288" i="1" s="1"/>
  <c r="E289" i="1"/>
  <c r="G289" i="1" s="1"/>
  <c r="E290" i="1"/>
  <c r="G290" i="1" s="1"/>
  <c r="E291" i="1"/>
  <c r="G291" i="1" s="1"/>
  <c r="E292" i="1"/>
  <c r="G292" i="1" s="1"/>
  <c r="E293" i="1"/>
  <c r="G293" i="1" s="1"/>
  <c r="E294" i="1"/>
  <c r="E295" i="1"/>
  <c r="G295" i="1" s="1"/>
  <c r="N295" i="1" s="1"/>
  <c r="E296" i="1"/>
  <c r="G296" i="1" s="1"/>
  <c r="E297" i="1"/>
  <c r="G297" i="1" s="1"/>
  <c r="E298" i="1"/>
  <c r="G298" i="1" s="1"/>
  <c r="E299" i="1"/>
  <c r="G299" i="1" s="1"/>
  <c r="E300" i="1"/>
  <c r="G300" i="1" s="1"/>
  <c r="E301" i="1"/>
  <c r="G301" i="1" s="1"/>
  <c r="E302" i="1"/>
  <c r="G302" i="1" s="1"/>
  <c r="E303" i="1"/>
  <c r="G303" i="1" s="1"/>
  <c r="E304" i="1"/>
  <c r="G304" i="1" s="1"/>
  <c r="E305" i="1"/>
  <c r="G305" i="1" s="1"/>
  <c r="E233" i="1"/>
  <c r="G233" i="1" s="1"/>
  <c r="N233" i="1" s="1"/>
  <c r="N273" i="1" l="1"/>
  <c r="I273" i="1"/>
  <c r="J273" i="1" s="1"/>
  <c r="N261" i="1"/>
  <c r="I261" i="1"/>
  <c r="J261" i="1" s="1"/>
  <c r="N249" i="1"/>
  <c r="I249" i="1"/>
  <c r="J249" i="1" s="1"/>
  <c r="N297" i="1"/>
  <c r="I297" i="1"/>
  <c r="J297" i="1" s="1"/>
  <c r="I237" i="1"/>
  <c r="J237" i="1" s="1"/>
  <c r="I285" i="1"/>
  <c r="J285" i="1" s="1"/>
  <c r="N301" i="1"/>
  <c r="I301" i="1"/>
  <c r="J301" i="1" s="1"/>
  <c r="N252" i="1"/>
  <c r="I252" i="1"/>
  <c r="J252" i="1" s="1"/>
  <c r="N287" i="1"/>
  <c r="I287" i="1"/>
  <c r="J287" i="1" s="1"/>
  <c r="N250" i="1"/>
  <c r="I250" i="1"/>
  <c r="J250" i="1" s="1"/>
  <c r="N253" i="1"/>
  <c r="I253" i="1"/>
  <c r="J253" i="1" s="1"/>
  <c r="N264" i="1"/>
  <c r="I264" i="1"/>
  <c r="J264" i="1" s="1"/>
  <c r="N275" i="1"/>
  <c r="I275" i="1"/>
  <c r="J275" i="1" s="1"/>
  <c r="N274" i="1"/>
  <c r="I274" i="1"/>
  <c r="J274" i="1" s="1"/>
  <c r="N260" i="1"/>
  <c r="I260" i="1"/>
  <c r="J260" i="1" s="1"/>
  <c r="I269" i="1"/>
  <c r="J269" i="1" s="1"/>
  <c r="N269" i="1"/>
  <c r="N277" i="1"/>
  <c r="I277" i="1"/>
  <c r="J277" i="1" s="1"/>
  <c r="N300" i="1"/>
  <c r="I300" i="1"/>
  <c r="J300" i="1" s="1"/>
  <c r="N251" i="1"/>
  <c r="I251" i="1"/>
  <c r="J251" i="1" s="1"/>
  <c r="N298" i="1"/>
  <c r="I298" i="1"/>
  <c r="J298" i="1" s="1"/>
  <c r="N238" i="1"/>
  <c r="I238" i="1"/>
  <c r="J238" i="1" s="1"/>
  <c r="N272" i="1"/>
  <c r="I272" i="1"/>
  <c r="J272" i="1" s="1"/>
  <c r="I293" i="1"/>
  <c r="J293" i="1" s="1"/>
  <c r="N293" i="1"/>
  <c r="I292" i="1"/>
  <c r="J292" i="1" s="1"/>
  <c r="N292" i="1"/>
  <c r="I268" i="1"/>
  <c r="J268" i="1" s="1"/>
  <c r="N268" i="1"/>
  <c r="I256" i="1"/>
  <c r="J256" i="1" s="1"/>
  <c r="N256" i="1"/>
  <c r="I244" i="1"/>
  <c r="J244" i="1" s="1"/>
  <c r="N244" i="1"/>
  <c r="N289" i="1"/>
  <c r="I289" i="1"/>
  <c r="J289" i="1" s="1"/>
  <c r="N241" i="1"/>
  <c r="I241" i="1"/>
  <c r="J241" i="1" s="1"/>
  <c r="N276" i="1"/>
  <c r="I276" i="1"/>
  <c r="J276" i="1" s="1"/>
  <c r="N263" i="1"/>
  <c r="I263" i="1"/>
  <c r="J263" i="1" s="1"/>
  <c r="N286" i="1"/>
  <c r="I286" i="1"/>
  <c r="J286" i="1" s="1"/>
  <c r="I284" i="1"/>
  <c r="J284" i="1" s="1"/>
  <c r="N284" i="1"/>
  <c r="I248" i="1"/>
  <c r="J248" i="1" s="1"/>
  <c r="N248" i="1"/>
  <c r="I305" i="1"/>
  <c r="J305" i="1" s="1"/>
  <c r="N305" i="1"/>
  <c r="N257" i="1"/>
  <c r="I257" i="1"/>
  <c r="J257" i="1" s="1"/>
  <c r="I280" i="1"/>
  <c r="J280" i="1" s="1"/>
  <c r="N280" i="1"/>
  <c r="I291" i="1"/>
  <c r="J291" i="1" s="1"/>
  <c r="N291" i="1"/>
  <c r="I279" i="1"/>
  <c r="J279" i="1" s="1"/>
  <c r="N279" i="1"/>
  <c r="I267" i="1"/>
  <c r="J267" i="1" s="1"/>
  <c r="N267" i="1"/>
  <c r="I255" i="1"/>
  <c r="J255" i="1" s="1"/>
  <c r="N255" i="1"/>
  <c r="I243" i="1"/>
  <c r="J243" i="1" s="1"/>
  <c r="N243" i="1"/>
  <c r="N265" i="1"/>
  <c r="I265" i="1"/>
  <c r="J265" i="1" s="1"/>
  <c r="N288" i="1"/>
  <c r="I288" i="1"/>
  <c r="J288" i="1" s="1"/>
  <c r="N240" i="1"/>
  <c r="I240" i="1"/>
  <c r="J240" i="1" s="1"/>
  <c r="N299" i="1"/>
  <c r="I299" i="1"/>
  <c r="J299" i="1" s="1"/>
  <c r="N239" i="1"/>
  <c r="I239" i="1"/>
  <c r="J239" i="1" s="1"/>
  <c r="N262" i="1"/>
  <c r="I262" i="1"/>
  <c r="J262" i="1" s="1"/>
  <c r="N296" i="1"/>
  <c r="I296" i="1"/>
  <c r="J296" i="1" s="1"/>
  <c r="N236" i="1"/>
  <c r="I236" i="1"/>
  <c r="J236" i="1" s="1"/>
  <c r="I281" i="1"/>
  <c r="J281" i="1" s="1"/>
  <c r="N281" i="1"/>
  <c r="I245" i="1"/>
  <c r="J245" i="1" s="1"/>
  <c r="N245" i="1"/>
  <c r="I304" i="1"/>
  <c r="J304" i="1" s="1"/>
  <c r="N304" i="1"/>
  <c r="I303" i="1"/>
  <c r="J303" i="1" s="1"/>
  <c r="N303" i="1"/>
  <c r="N302" i="1"/>
  <c r="I302" i="1"/>
  <c r="J302" i="1" s="1"/>
  <c r="I290" i="1"/>
  <c r="J290" i="1" s="1"/>
  <c r="N290" i="1"/>
  <c r="I278" i="1"/>
  <c r="J278" i="1" s="1"/>
  <c r="N278" i="1"/>
  <c r="I266" i="1"/>
  <c r="J266" i="1" s="1"/>
  <c r="N266" i="1"/>
  <c r="I254" i="1"/>
  <c r="J254" i="1" s="1"/>
  <c r="N254" i="1"/>
  <c r="I242" i="1"/>
  <c r="J242" i="1" s="1"/>
  <c r="N242" i="1"/>
  <c r="I295" i="1"/>
  <c r="J295" i="1" s="1"/>
  <c r="I271" i="1"/>
  <c r="J271" i="1" s="1"/>
  <c r="I247" i="1"/>
  <c r="J247" i="1" s="1"/>
  <c r="I235" i="1"/>
  <c r="J235" i="1" s="1"/>
  <c r="O235" i="1" s="1"/>
  <c r="I233" i="1"/>
  <c r="J233" i="1" s="1"/>
  <c r="O233" i="1" s="1"/>
  <c r="I294" i="1"/>
  <c r="J294" i="1" s="1"/>
  <c r="I282" i="1"/>
  <c r="J282" i="1" s="1"/>
  <c r="I270" i="1"/>
  <c r="J270" i="1" s="1"/>
  <c r="I258" i="1"/>
  <c r="J258" i="1" s="1"/>
  <c r="I246" i="1"/>
  <c r="J246" i="1" s="1"/>
  <c r="I234" i="1"/>
  <c r="J234" i="1" s="1"/>
  <c r="O234" i="1" s="1"/>
  <c r="I283" i="1"/>
  <c r="J283" i="1" s="1"/>
  <c r="I259" i="1"/>
  <c r="J259" i="1" s="1"/>
  <c r="O236" i="1" l="1"/>
  <c r="O237" i="1" l="1"/>
  <c r="O238" i="1" l="1"/>
  <c r="O239" i="1" l="1"/>
  <c r="O240" i="1" l="1"/>
  <c r="O241" i="1" l="1"/>
  <c r="O242" i="1" l="1"/>
  <c r="O243" i="1" l="1"/>
  <c r="O244" i="1" l="1"/>
  <c r="O245" i="1" l="1"/>
  <c r="O246" i="1" l="1"/>
  <c r="O247" i="1" l="1"/>
  <c r="O248" i="1" l="1"/>
  <c r="O249" i="1" l="1"/>
  <c r="O250" i="1" l="1"/>
  <c r="O251" i="1" l="1"/>
  <c r="O252" i="1" l="1"/>
  <c r="O253" i="1" l="1"/>
  <c r="O254" i="1" l="1"/>
  <c r="O255" i="1" l="1"/>
  <c r="O256" i="1" l="1"/>
  <c r="O257" i="1" l="1"/>
  <c r="O258" i="1" l="1"/>
  <c r="O259" i="1" l="1"/>
  <c r="O260" i="1" l="1"/>
  <c r="O261" i="1" l="1"/>
  <c r="O262" i="1" l="1"/>
  <c r="O263" i="1" l="1"/>
  <c r="O264" i="1" l="1"/>
  <c r="O265" i="1" l="1"/>
  <c r="O266" i="1" l="1"/>
  <c r="O267" i="1" l="1"/>
  <c r="O268" i="1" l="1"/>
  <c r="O269" i="1" l="1"/>
  <c r="O270" i="1" l="1"/>
  <c r="O271" i="1" l="1"/>
  <c r="O272" i="1" l="1"/>
  <c r="O273" i="1" l="1"/>
  <c r="O274" i="1" l="1"/>
  <c r="O275" i="1" l="1"/>
  <c r="O276" i="1" l="1"/>
  <c r="O277" i="1" l="1"/>
  <c r="O278" i="1" l="1"/>
  <c r="O279" i="1" l="1"/>
  <c r="O280" i="1" l="1"/>
  <c r="O281" i="1" l="1"/>
  <c r="O282" i="1" l="1"/>
  <c r="O283" i="1" l="1"/>
  <c r="O284" i="1" l="1"/>
  <c r="O285" i="1" l="1"/>
  <c r="O286" i="1" l="1"/>
  <c r="O287" i="1" l="1"/>
  <c r="O288" i="1" l="1"/>
  <c r="O289" i="1" l="1"/>
  <c r="O290" i="1" l="1"/>
  <c r="O291" i="1" l="1"/>
  <c r="O292" i="1" l="1"/>
  <c r="O293" i="1" l="1"/>
  <c r="O294" i="1" l="1"/>
  <c r="O295" i="1" l="1"/>
  <c r="O296" i="1" l="1"/>
  <c r="O297" i="1" l="1"/>
  <c r="O298" i="1" l="1"/>
  <c r="O299" i="1" l="1"/>
  <c r="O300" i="1" l="1"/>
  <c r="O301" i="1" l="1"/>
  <c r="O302" i="1" l="1"/>
  <c r="O303" i="1" l="1"/>
  <c r="O305" i="1" l="1"/>
  <c r="O304" i="1"/>
</calcChain>
</file>

<file path=xl/sharedStrings.xml><?xml version="1.0" encoding="utf-8"?>
<sst xmlns="http://schemas.openxmlformats.org/spreadsheetml/2006/main" count="18" uniqueCount="14">
  <si>
    <t>grad</t>
  </si>
  <si>
    <t>Versch</t>
  </si>
  <si>
    <t>deg</t>
  </si>
  <si>
    <t>deg versch</t>
  </si>
  <si>
    <t>sin deg</t>
  </si>
  <si>
    <t>sin deg versc</t>
  </si>
  <si>
    <t>u</t>
  </si>
  <si>
    <t>iabl</t>
  </si>
  <si>
    <t>ivc</t>
  </si>
  <si>
    <t>iges</t>
  </si>
  <si>
    <t>U/kV</t>
  </si>
  <si>
    <t xml:space="preserve">  </t>
  </si>
  <si>
    <t xml:space="preserve">       2020 Technische Universität Chemnitz, Fakultät für ET/IT,
 Professur Energie- und Hochspannungstechnik, Prof. Dr-Ing. W. Schufft. Alle Rechte vorbehalten</t>
  </si>
  <si>
    <t>Professur Energie- und Hochspannungstechnik, Prof. Dr-Ing. W. Schufft.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</si>
</sst>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0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Protection="1">
      <protection locked="0"/>
    </xf>
    <xf numFmtId="0" fontId="1" fillId="2" borderId="0" xfId="0" applyFont="1" applyFill="1"/>
    <xf numFmtId="0" fontId="2" fillId="2" borderId="0" xfId="0" applyFont="1" applyFill="1"/>
    <xf numFmtId="0" fontId="3" fillId="3" borderId="0" xfId="0" applyFont="1" applyFill="1"/>
    <xf numFmtId="0" fontId="0" fillId="3" borderId="0" xfId="0" applyFill="1"/>
    <xf numFmtId="0" fontId="4" fillId="2" borderId="0" xfId="0" applyFont="1" applyFill="1"/>
    <xf numFmtId="0" fontId="5" fillId="3" borderId="0" xfId="0" applyFont="1" applyFill="1" applyProtection="1">
      <protection locked="0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left" wrapText="1"/>
    </xf>
    <xf numFmtId="0" fontId="6" fillId="3" borderId="0" xfId="0" applyFont="1" applyFill="1"/>
    <xf numFmtId="0" fontId="7" fillId="2" borderId="0" xfId="0" applyFont="1" applyFill="1"/>
    <xf numFmtId="0" fontId="6" fillId="3" borderId="0" xfId="0" applyFont="1" applyFill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67536246467594"/>
          <c:y val="3.091762652475458E-2"/>
          <c:w val="0.79324126017794105"/>
          <c:h val="0.89610816191835674"/>
        </c:manualLayout>
      </c:layout>
      <c:scatterChart>
        <c:scatterStyle val="smoothMarker"/>
        <c:varyColors val="0"/>
        <c:ser>
          <c:idx val="2"/>
          <c:order val="0"/>
          <c:tx>
            <c:v>u</c:v>
          </c:tx>
          <c:spPr>
            <a:ln w="25400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Programm!$E$233:$E$305</c:f>
              <c:numCache>
                <c:formatCode>General</c:formatCode>
                <c:ptCount val="73"/>
                <c:pt idx="0">
                  <c:v>0</c:v>
                </c:pt>
                <c:pt idx="1">
                  <c:v>0.17453292519943295</c:v>
                </c:pt>
                <c:pt idx="2">
                  <c:v>0.3490658503988659</c:v>
                </c:pt>
                <c:pt idx="3">
                  <c:v>0.52359877559829882</c:v>
                </c:pt>
                <c:pt idx="4">
                  <c:v>0.69813170079773179</c:v>
                </c:pt>
                <c:pt idx="5">
                  <c:v>0.87266462599716477</c:v>
                </c:pt>
                <c:pt idx="6">
                  <c:v>1.0471975511965976</c:v>
                </c:pt>
                <c:pt idx="7">
                  <c:v>1.2217304763960306</c:v>
                </c:pt>
                <c:pt idx="8">
                  <c:v>1.3962634015954636</c:v>
                </c:pt>
                <c:pt idx="9">
                  <c:v>1.5707963267948966</c:v>
                </c:pt>
                <c:pt idx="10">
                  <c:v>1.7453292519943295</c:v>
                </c:pt>
                <c:pt idx="11">
                  <c:v>1.9198621771937625</c:v>
                </c:pt>
                <c:pt idx="12">
                  <c:v>2.0943951023931953</c:v>
                </c:pt>
                <c:pt idx="13">
                  <c:v>2.2689280275926285</c:v>
                </c:pt>
                <c:pt idx="14">
                  <c:v>2.4434609527920612</c:v>
                </c:pt>
                <c:pt idx="15">
                  <c:v>2.6179938779914944</c:v>
                </c:pt>
                <c:pt idx="16">
                  <c:v>2.7925268031909272</c:v>
                </c:pt>
                <c:pt idx="17">
                  <c:v>2.9670597283903604</c:v>
                </c:pt>
                <c:pt idx="18">
                  <c:v>3.1415926535897931</c:v>
                </c:pt>
                <c:pt idx="19">
                  <c:v>3.3161255787892263</c:v>
                </c:pt>
                <c:pt idx="20">
                  <c:v>3.4906585039886591</c:v>
                </c:pt>
                <c:pt idx="21">
                  <c:v>3.6651914291880923</c:v>
                </c:pt>
                <c:pt idx="22">
                  <c:v>3.839724354387525</c:v>
                </c:pt>
                <c:pt idx="23">
                  <c:v>4.0142572795869578</c:v>
                </c:pt>
                <c:pt idx="24">
                  <c:v>4.1887902047863905</c:v>
                </c:pt>
                <c:pt idx="25">
                  <c:v>4.3633231299858233</c:v>
                </c:pt>
                <c:pt idx="26">
                  <c:v>4.5378560551852569</c:v>
                </c:pt>
                <c:pt idx="27">
                  <c:v>4.7123889803846897</c:v>
                </c:pt>
                <c:pt idx="28">
                  <c:v>4.8869219055841224</c:v>
                </c:pt>
                <c:pt idx="29">
                  <c:v>5.0614548307835552</c:v>
                </c:pt>
                <c:pt idx="30">
                  <c:v>5.2359877559829888</c:v>
                </c:pt>
                <c:pt idx="31">
                  <c:v>5.4105206811824216</c:v>
                </c:pt>
                <c:pt idx="32">
                  <c:v>5.5850536063818543</c:v>
                </c:pt>
                <c:pt idx="33">
                  <c:v>5.7595865315812871</c:v>
                </c:pt>
                <c:pt idx="34">
                  <c:v>5.9341194567807207</c:v>
                </c:pt>
                <c:pt idx="35">
                  <c:v>6.1086523819801526</c:v>
                </c:pt>
                <c:pt idx="36">
                  <c:v>6.2831853071795862</c:v>
                </c:pt>
                <c:pt idx="37">
                  <c:v>6.457718232379019</c:v>
                </c:pt>
                <c:pt idx="38">
                  <c:v>6.6322511575784526</c:v>
                </c:pt>
                <c:pt idx="39">
                  <c:v>6.8067840827778845</c:v>
                </c:pt>
                <c:pt idx="40">
                  <c:v>6.9813170079773181</c:v>
                </c:pt>
                <c:pt idx="41">
                  <c:v>7.1558499331767509</c:v>
                </c:pt>
                <c:pt idx="42">
                  <c:v>7.3303828583761845</c:v>
                </c:pt>
                <c:pt idx="43">
                  <c:v>7.5049157835756164</c:v>
                </c:pt>
                <c:pt idx="44">
                  <c:v>7.67944870877505</c:v>
                </c:pt>
                <c:pt idx="45">
                  <c:v>7.8539816339744828</c:v>
                </c:pt>
                <c:pt idx="46">
                  <c:v>8.0285145591739155</c:v>
                </c:pt>
                <c:pt idx="47">
                  <c:v>8.2030474843733483</c:v>
                </c:pt>
                <c:pt idx="48">
                  <c:v>8.3775804095727811</c:v>
                </c:pt>
                <c:pt idx="49">
                  <c:v>8.5521133347722138</c:v>
                </c:pt>
                <c:pt idx="50">
                  <c:v>8.7266462599716466</c:v>
                </c:pt>
                <c:pt idx="51">
                  <c:v>8.9011791851710811</c:v>
                </c:pt>
                <c:pt idx="52">
                  <c:v>9.0757121103705138</c:v>
                </c:pt>
                <c:pt idx="53">
                  <c:v>9.2502450355699466</c:v>
                </c:pt>
                <c:pt idx="54">
                  <c:v>9.4247779607693793</c:v>
                </c:pt>
                <c:pt idx="55">
                  <c:v>9.5993108859688121</c:v>
                </c:pt>
                <c:pt idx="56">
                  <c:v>9.7738438111682449</c:v>
                </c:pt>
                <c:pt idx="57">
                  <c:v>9.9483767363676794</c:v>
                </c:pt>
                <c:pt idx="58">
                  <c:v>10.12290966156711</c:v>
                </c:pt>
                <c:pt idx="59">
                  <c:v>10.297442586766545</c:v>
                </c:pt>
                <c:pt idx="60">
                  <c:v>10.471975511965978</c:v>
                </c:pt>
                <c:pt idx="61">
                  <c:v>10.64650843716541</c:v>
                </c:pt>
                <c:pt idx="62">
                  <c:v>10.821041362364843</c:v>
                </c:pt>
                <c:pt idx="63">
                  <c:v>10.995574287564276</c:v>
                </c:pt>
                <c:pt idx="64">
                  <c:v>11.170107212763709</c:v>
                </c:pt>
                <c:pt idx="65">
                  <c:v>11.344640137963141</c:v>
                </c:pt>
                <c:pt idx="66">
                  <c:v>11.519173063162574</c:v>
                </c:pt>
                <c:pt idx="67">
                  <c:v>11.693705988362007</c:v>
                </c:pt>
                <c:pt idx="68">
                  <c:v>11.868238913561441</c:v>
                </c:pt>
                <c:pt idx="69">
                  <c:v>12.042771838760874</c:v>
                </c:pt>
                <c:pt idx="70">
                  <c:v>12.217304763960305</c:v>
                </c:pt>
                <c:pt idx="71">
                  <c:v>12.39183768915974</c:v>
                </c:pt>
                <c:pt idx="72">
                  <c:v>12.566370614359172</c:v>
                </c:pt>
              </c:numCache>
            </c:numRef>
          </c:xVal>
          <c:yVal>
            <c:numRef>
              <c:f>Programm!$N$233:$N$305</c:f>
              <c:numCache>
                <c:formatCode>General</c:formatCode>
                <c:ptCount val="73"/>
                <c:pt idx="0">
                  <c:v>0</c:v>
                </c:pt>
                <c:pt idx="1">
                  <c:v>31.256671980047461</c:v>
                </c:pt>
                <c:pt idx="2">
                  <c:v>61.563625798620372</c:v>
                </c:pt>
                <c:pt idx="3">
                  <c:v>89.999999999999986</c:v>
                </c:pt>
                <c:pt idx="4">
                  <c:v>115.70176974357706</c:v>
                </c:pt>
                <c:pt idx="5">
                  <c:v>137.88799976141604</c:v>
                </c:pt>
                <c:pt idx="6">
                  <c:v>155.88457268119896</c:v>
                </c:pt>
                <c:pt idx="7">
                  <c:v>169.1446717414635</c:v>
                </c:pt>
                <c:pt idx="8">
                  <c:v>177.26539554219744</c:v>
                </c:pt>
                <c:pt idx="9">
                  <c:v>180</c:v>
                </c:pt>
                <c:pt idx="10">
                  <c:v>177.26539554219744</c:v>
                </c:pt>
                <c:pt idx="11">
                  <c:v>169.14467174146353</c:v>
                </c:pt>
                <c:pt idx="12">
                  <c:v>155.88457268119896</c:v>
                </c:pt>
                <c:pt idx="13">
                  <c:v>137.88799976141604</c:v>
                </c:pt>
                <c:pt idx="14">
                  <c:v>115.7017697435771</c:v>
                </c:pt>
                <c:pt idx="15">
                  <c:v>89.999999999999986</c:v>
                </c:pt>
                <c:pt idx="16">
                  <c:v>61.5636257986204</c:v>
                </c:pt>
                <c:pt idx="17">
                  <c:v>31.25667198004745</c:v>
                </c:pt>
                <c:pt idx="18">
                  <c:v>2.205267218835516E-14</c:v>
                </c:pt>
                <c:pt idx="19">
                  <c:v>-31.256671980047486</c:v>
                </c:pt>
                <c:pt idx="20">
                  <c:v>-61.563625798620357</c:v>
                </c:pt>
                <c:pt idx="21">
                  <c:v>-90.000000000000014</c:v>
                </c:pt>
                <c:pt idx="22">
                  <c:v>-115.70176974357706</c:v>
                </c:pt>
                <c:pt idx="23">
                  <c:v>-137.88799976141601</c:v>
                </c:pt>
                <c:pt idx="24">
                  <c:v>-155.8845726811989</c:v>
                </c:pt>
                <c:pt idx="25">
                  <c:v>-169.14467174146347</c:v>
                </c:pt>
                <c:pt idx="26">
                  <c:v>-177.26539554219744</c:v>
                </c:pt>
                <c:pt idx="27">
                  <c:v>-180</c:v>
                </c:pt>
                <c:pt idx="28">
                  <c:v>-177.26539554219747</c:v>
                </c:pt>
                <c:pt idx="29">
                  <c:v>-169.14467174146353</c:v>
                </c:pt>
                <c:pt idx="30">
                  <c:v>-155.88457268119896</c:v>
                </c:pt>
                <c:pt idx="31">
                  <c:v>-137.88799976141607</c:v>
                </c:pt>
                <c:pt idx="32">
                  <c:v>-115.70176974357713</c:v>
                </c:pt>
                <c:pt idx="33">
                  <c:v>-90.000000000000085</c:v>
                </c:pt>
                <c:pt idx="34">
                  <c:v>-61.56362579862035</c:v>
                </c:pt>
                <c:pt idx="35">
                  <c:v>-31.256671980047628</c:v>
                </c:pt>
                <c:pt idx="36">
                  <c:v>-4.410534437671032E-14</c:v>
                </c:pt>
                <c:pt idx="37">
                  <c:v>31.256671980047386</c:v>
                </c:pt>
                <c:pt idx="38">
                  <c:v>61.563625798620407</c:v>
                </c:pt>
                <c:pt idx="39">
                  <c:v>89.999999999999872</c:v>
                </c:pt>
                <c:pt idx="40">
                  <c:v>115.70176974357705</c:v>
                </c:pt>
                <c:pt idx="41">
                  <c:v>137.88799976141601</c:v>
                </c:pt>
                <c:pt idx="42">
                  <c:v>155.88457268119899</c:v>
                </c:pt>
                <c:pt idx="43">
                  <c:v>169.14467174146347</c:v>
                </c:pt>
                <c:pt idx="44">
                  <c:v>177.26539554219744</c:v>
                </c:pt>
                <c:pt idx="45">
                  <c:v>180</c:v>
                </c:pt>
                <c:pt idx="46">
                  <c:v>177.26539554219747</c:v>
                </c:pt>
                <c:pt idx="47">
                  <c:v>169.14467174146355</c:v>
                </c:pt>
                <c:pt idx="48">
                  <c:v>155.88457268119905</c:v>
                </c:pt>
                <c:pt idx="49">
                  <c:v>137.88799976141618</c:v>
                </c:pt>
                <c:pt idx="50">
                  <c:v>115.70176974357726</c:v>
                </c:pt>
                <c:pt idx="51">
                  <c:v>89.999999999999957</c:v>
                </c:pt>
                <c:pt idx="52">
                  <c:v>61.563625798620372</c:v>
                </c:pt>
                <c:pt idx="53">
                  <c:v>31.256671980047489</c:v>
                </c:pt>
                <c:pt idx="54">
                  <c:v>6.6158016565065481E-14</c:v>
                </c:pt>
                <c:pt idx="55">
                  <c:v>-31.256671980047361</c:v>
                </c:pt>
                <c:pt idx="56">
                  <c:v>-61.563625798620237</c:v>
                </c:pt>
                <c:pt idx="57">
                  <c:v>-90.000000000000114</c:v>
                </c:pt>
                <c:pt idx="58">
                  <c:v>-115.7017697435769</c:v>
                </c:pt>
                <c:pt idx="59">
                  <c:v>-137.88799976141607</c:v>
                </c:pt>
                <c:pt idx="60">
                  <c:v>-155.88457268119896</c:v>
                </c:pt>
                <c:pt idx="61">
                  <c:v>-169.14467174146353</c:v>
                </c:pt>
                <c:pt idx="62">
                  <c:v>-177.26539554219744</c:v>
                </c:pt>
                <c:pt idx="63">
                  <c:v>-180</c:v>
                </c:pt>
                <c:pt idx="64">
                  <c:v>-177.26539554219747</c:v>
                </c:pt>
                <c:pt idx="65">
                  <c:v>-169.14467174146355</c:v>
                </c:pt>
                <c:pt idx="66">
                  <c:v>-155.88457268119905</c:v>
                </c:pt>
                <c:pt idx="67">
                  <c:v>-137.88799976141618</c:v>
                </c:pt>
                <c:pt idx="68">
                  <c:v>-115.70176974357703</c:v>
                </c:pt>
                <c:pt idx="69">
                  <c:v>-89.999999999999986</c:v>
                </c:pt>
                <c:pt idx="70">
                  <c:v>-61.563625798620691</c:v>
                </c:pt>
                <c:pt idx="71">
                  <c:v>-31.256671980047514</c:v>
                </c:pt>
                <c:pt idx="72">
                  <c:v>-8.8210688753420641E-14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559-EE44-BA84-844001B4DA43}"/>
            </c:ext>
          </c:extLst>
        </c:ser>
        <c:ser>
          <c:idx val="0"/>
          <c:order val="1"/>
          <c:tx>
            <c:v>i Abl.</c:v>
          </c:tx>
          <c:spPr>
            <a:ln w="19050">
              <a:solidFill>
                <a:srgbClr val="FF0000"/>
              </a:solidFill>
              <a:prstDash val="sysDot"/>
            </a:ln>
          </c:spPr>
          <c:marker>
            <c:symbol val="none"/>
          </c:marker>
          <c:xVal>
            <c:numRef>
              <c:f>Programm!$E$233:$E$305</c:f>
              <c:numCache>
                <c:formatCode>General</c:formatCode>
                <c:ptCount val="73"/>
                <c:pt idx="0">
                  <c:v>0</c:v>
                </c:pt>
                <c:pt idx="1">
                  <c:v>0.17453292519943295</c:v>
                </c:pt>
                <c:pt idx="2">
                  <c:v>0.3490658503988659</c:v>
                </c:pt>
                <c:pt idx="3">
                  <c:v>0.52359877559829882</c:v>
                </c:pt>
                <c:pt idx="4">
                  <c:v>0.69813170079773179</c:v>
                </c:pt>
                <c:pt idx="5">
                  <c:v>0.87266462599716477</c:v>
                </c:pt>
                <c:pt idx="6">
                  <c:v>1.0471975511965976</c:v>
                </c:pt>
                <c:pt idx="7">
                  <c:v>1.2217304763960306</c:v>
                </c:pt>
                <c:pt idx="8">
                  <c:v>1.3962634015954636</c:v>
                </c:pt>
                <c:pt idx="9">
                  <c:v>1.5707963267948966</c:v>
                </c:pt>
                <c:pt idx="10">
                  <c:v>1.7453292519943295</c:v>
                </c:pt>
                <c:pt idx="11">
                  <c:v>1.9198621771937625</c:v>
                </c:pt>
                <c:pt idx="12">
                  <c:v>2.0943951023931953</c:v>
                </c:pt>
                <c:pt idx="13">
                  <c:v>2.2689280275926285</c:v>
                </c:pt>
                <c:pt idx="14">
                  <c:v>2.4434609527920612</c:v>
                </c:pt>
                <c:pt idx="15">
                  <c:v>2.6179938779914944</c:v>
                </c:pt>
                <c:pt idx="16">
                  <c:v>2.7925268031909272</c:v>
                </c:pt>
                <c:pt idx="17">
                  <c:v>2.9670597283903604</c:v>
                </c:pt>
                <c:pt idx="18">
                  <c:v>3.1415926535897931</c:v>
                </c:pt>
                <c:pt idx="19">
                  <c:v>3.3161255787892263</c:v>
                </c:pt>
                <c:pt idx="20">
                  <c:v>3.4906585039886591</c:v>
                </c:pt>
                <c:pt idx="21">
                  <c:v>3.6651914291880923</c:v>
                </c:pt>
                <c:pt idx="22">
                  <c:v>3.839724354387525</c:v>
                </c:pt>
                <c:pt idx="23">
                  <c:v>4.0142572795869578</c:v>
                </c:pt>
                <c:pt idx="24">
                  <c:v>4.1887902047863905</c:v>
                </c:pt>
                <c:pt idx="25">
                  <c:v>4.3633231299858233</c:v>
                </c:pt>
                <c:pt idx="26">
                  <c:v>4.5378560551852569</c:v>
                </c:pt>
                <c:pt idx="27">
                  <c:v>4.7123889803846897</c:v>
                </c:pt>
                <c:pt idx="28">
                  <c:v>4.8869219055841224</c:v>
                </c:pt>
                <c:pt idx="29">
                  <c:v>5.0614548307835552</c:v>
                </c:pt>
                <c:pt idx="30">
                  <c:v>5.2359877559829888</c:v>
                </c:pt>
                <c:pt idx="31">
                  <c:v>5.4105206811824216</c:v>
                </c:pt>
                <c:pt idx="32">
                  <c:v>5.5850536063818543</c:v>
                </c:pt>
                <c:pt idx="33">
                  <c:v>5.7595865315812871</c:v>
                </c:pt>
                <c:pt idx="34">
                  <c:v>5.9341194567807207</c:v>
                </c:pt>
                <c:pt idx="35">
                  <c:v>6.1086523819801526</c:v>
                </c:pt>
                <c:pt idx="36">
                  <c:v>6.2831853071795862</c:v>
                </c:pt>
                <c:pt idx="37">
                  <c:v>6.457718232379019</c:v>
                </c:pt>
                <c:pt idx="38">
                  <c:v>6.6322511575784526</c:v>
                </c:pt>
                <c:pt idx="39">
                  <c:v>6.8067840827778845</c:v>
                </c:pt>
                <c:pt idx="40">
                  <c:v>6.9813170079773181</c:v>
                </c:pt>
                <c:pt idx="41">
                  <c:v>7.1558499331767509</c:v>
                </c:pt>
                <c:pt idx="42">
                  <c:v>7.3303828583761845</c:v>
                </c:pt>
                <c:pt idx="43">
                  <c:v>7.5049157835756164</c:v>
                </c:pt>
                <c:pt idx="44">
                  <c:v>7.67944870877505</c:v>
                </c:pt>
                <c:pt idx="45">
                  <c:v>7.8539816339744828</c:v>
                </c:pt>
                <c:pt idx="46">
                  <c:v>8.0285145591739155</c:v>
                </c:pt>
                <c:pt idx="47">
                  <c:v>8.2030474843733483</c:v>
                </c:pt>
                <c:pt idx="48">
                  <c:v>8.3775804095727811</c:v>
                </c:pt>
                <c:pt idx="49">
                  <c:v>8.5521133347722138</c:v>
                </c:pt>
                <c:pt idx="50">
                  <c:v>8.7266462599716466</c:v>
                </c:pt>
                <c:pt idx="51">
                  <c:v>8.9011791851710811</c:v>
                </c:pt>
                <c:pt idx="52">
                  <c:v>9.0757121103705138</c:v>
                </c:pt>
                <c:pt idx="53">
                  <c:v>9.2502450355699466</c:v>
                </c:pt>
                <c:pt idx="54">
                  <c:v>9.4247779607693793</c:v>
                </c:pt>
                <c:pt idx="55">
                  <c:v>9.5993108859688121</c:v>
                </c:pt>
                <c:pt idx="56">
                  <c:v>9.7738438111682449</c:v>
                </c:pt>
                <c:pt idx="57">
                  <c:v>9.9483767363676794</c:v>
                </c:pt>
                <c:pt idx="58">
                  <c:v>10.12290966156711</c:v>
                </c:pt>
                <c:pt idx="59">
                  <c:v>10.297442586766545</c:v>
                </c:pt>
                <c:pt idx="60">
                  <c:v>10.471975511965978</c:v>
                </c:pt>
                <c:pt idx="61">
                  <c:v>10.64650843716541</c:v>
                </c:pt>
                <c:pt idx="62">
                  <c:v>10.821041362364843</c:v>
                </c:pt>
                <c:pt idx="63">
                  <c:v>10.995574287564276</c:v>
                </c:pt>
                <c:pt idx="64">
                  <c:v>11.170107212763709</c:v>
                </c:pt>
                <c:pt idx="65">
                  <c:v>11.344640137963141</c:v>
                </c:pt>
                <c:pt idx="66">
                  <c:v>11.519173063162574</c:v>
                </c:pt>
                <c:pt idx="67">
                  <c:v>11.693705988362007</c:v>
                </c:pt>
                <c:pt idx="68">
                  <c:v>11.868238913561441</c:v>
                </c:pt>
                <c:pt idx="69">
                  <c:v>12.042771838760874</c:v>
                </c:pt>
                <c:pt idx="70">
                  <c:v>12.217304763960305</c:v>
                </c:pt>
                <c:pt idx="71">
                  <c:v>12.39183768915974</c:v>
                </c:pt>
                <c:pt idx="72">
                  <c:v>12.566370614359172</c:v>
                </c:pt>
              </c:numCache>
            </c:numRef>
          </c:xVal>
          <c:yVal>
            <c:numRef>
              <c:f>Programm!$J$233:$J$305</c:f>
              <c:numCache>
                <c:formatCode>General</c:formatCode>
                <c:ptCount val="73"/>
                <c:pt idx="0">
                  <c:v>0</c:v>
                </c:pt>
                <c:pt idx="1">
                  <c:v>8.6460890700335506E-7</c:v>
                </c:pt>
                <c:pt idx="2">
                  <c:v>7.5968622486944823E-4</c:v>
                </c:pt>
                <c:pt idx="3">
                  <c:v>3.3870175616860496E-2</c:v>
                </c:pt>
                <c:pt idx="4">
                  <c:v>0.41763065817923534</c:v>
                </c:pt>
                <c:pt idx="5">
                  <c:v>2.4135542813632851</c:v>
                </c:pt>
                <c:pt idx="6">
                  <c:v>8.2304526748971192</c:v>
                </c:pt>
                <c:pt idx="7">
                  <c:v>18.619823912098209</c:v>
                </c:pt>
                <c:pt idx="8">
                  <c:v>29.759936130218659</c:v>
                </c:pt>
                <c:pt idx="9">
                  <c:v>34.683059831665219</c:v>
                </c:pt>
                <c:pt idx="10">
                  <c:v>29.759936130218659</c:v>
                </c:pt>
                <c:pt idx="11">
                  <c:v>18.619823912098244</c:v>
                </c:pt>
                <c:pt idx="12">
                  <c:v>8.2304526748971192</c:v>
                </c:pt>
                <c:pt idx="13">
                  <c:v>2.4135542813632851</c:v>
                </c:pt>
                <c:pt idx="14">
                  <c:v>0.41763065817923639</c:v>
                </c:pt>
                <c:pt idx="15">
                  <c:v>3.3870175616860496E-2</c:v>
                </c:pt>
                <c:pt idx="16">
                  <c:v>7.5968622486945192E-4</c:v>
                </c:pt>
                <c:pt idx="17">
                  <c:v>8.6460890700335199E-7</c:v>
                </c:pt>
                <c:pt idx="18">
                  <c:v>2.6424365729809575E-158</c:v>
                </c:pt>
                <c:pt idx="19">
                  <c:v>-8.6460890700336247E-7</c:v>
                </c:pt>
                <c:pt idx="20">
                  <c:v>-7.5968622486944607E-4</c:v>
                </c:pt>
                <c:pt idx="21">
                  <c:v>-3.3870175616860607E-2</c:v>
                </c:pt>
                <c:pt idx="22">
                  <c:v>-0.41763065817923534</c:v>
                </c:pt>
                <c:pt idx="23">
                  <c:v>-2.4135542813632798</c:v>
                </c:pt>
                <c:pt idx="24">
                  <c:v>-8.2304526748970979</c:v>
                </c:pt>
                <c:pt idx="25">
                  <c:v>-18.619823912098187</c:v>
                </c:pt>
                <c:pt idx="26">
                  <c:v>-29.759936130218659</c:v>
                </c:pt>
                <c:pt idx="27">
                  <c:v>-34.683059831665219</c:v>
                </c:pt>
                <c:pt idx="28">
                  <c:v>-29.759936130218719</c:v>
                </c:pt>
                <c:pt idx="29">
                  <c:v>-18.619823912098244</c:v>
                </c:pt>
                <c:pt idx="30">
                  <c:v>-8.2304526748971192</c:v>
                </c:pt>
                <c:pt idx="31">
                  <c:v>-2.4135542813632895</c:v>
                </c:pt>
                <c:pt idx="32">
                  <c:v>-0.41763065817923745</c:v>
                </c:pt>
                <c:pt idx="33">
                  <c:v>-3.3870175616860898E-2</c:v>
                </c:pt>
                <c:pt idx="34">
                  <c:v>-7.596862248694452E-4</c:v>
                </c:pt>
                <c:pt idx="35">
                  <c:v>-8.6460890700340186E-7</c:v>
                </c:pt>
                <c:pt idx="36">
                  <c:v>-2.7058550507325004E-155</c:v>
                </c:pt>
                <c:pt idx="37">
                  <c:v>8.6460890700333463E-7</c:v>
                </c:pt>
                <c:pt idx="38">
                  <c:v>7.596862248694529E-4</c:v>
                </c:pt>
                <c:pt idx="39">
                  <c:v>3.38701756168601E-2</c:v>
                </c:pt>
                <c:pt idx="40">
                  <c:v>0.41763065817923462</c:v>
                </c:pt>
                <c:pt idx="41">
                  <c:v>2.4135542813632798</c:v>
                </c:pt>
                <c:pt idx="42">
                  <c:v>8.2304526748971298</c:v>
                </c:pt>
                <c:pt idx="43">
                  <c:v>18.619823912098187</c:v>
                </c:pt>
                <c:pt idx="44">
                  <c:v>29.759936130218659</c:v>
                </c:pt>
                <c:pt idx="45">
                  <c:v>34.683059831665219</c:v>
                </c:pt>
                <c:pt idx="46">
                  <c:v>29.759936130218719</c:v>
                </c:pt>
                <c:pt idx="47">
                  <c:v>18.619823912098276</c:v>
                </c:pt>
                <c:pt idx="48">
                  <c:v>8.2304526748971654</c:v>
                </c:pt>
                <c:pt idx="49">
                  <c:v>2.413554281363306</c:v>
                </c:pt>
                <c:pt idx="50">
                  <c:v>0.41763065817924233</c:v>
                </c:pt>
                <c:pt idx="51">
                  <c:v>3.3870175616860398E-2</c:v>
                </c:pt>
                <c:pt idx="52">
                  <c:v>7.5968622486944823E-4</c:v>
                </c:pt>
                <c:pt idx="53">
                  <c:v>8.6460890700336364E-7</c:v>
                </c:pt>
                <c:pt idx="54">
                  <c:v>1.5603323719795252E-153</c:v>
                </c:pt>
                <c:pt idx="55">
                  <c:v>-8.6460890700332838E-7</c:v>
                </c:pt>
                <c:pt idx="56">
                  <c:v>-7.5968622486943143E-4</c:v>
                </c:pt>
                <c:pt idx="57">
                  <c:v>-3.3870175616861009E-2</c:v>
                </c:pt>
                <c:pt idx="58">
                  <c:v>-0.41763065817922929</c:v>
                </c:pt>
                <c:pt idx="59">
                  <c:v>-2.4135542813632895</c:v>
                </c:pt>
                <c:pt idx="60">
                  <c:v>-8.2304526748971192</c:v>
                </c:pt>
                <c:pt idx="61">
                  <c:v>-18.619823912098244</c:v>
                </c:pt>
                <c:pt idx="62">
                  <c:v>-29.759936130218659</c:v>
                </c:pt>
                <c:pt idx="63">
                  <c:v>-34.683059831665219</c:v>
                </c:pt>
                <c:pt idx="64">
                  <c:v>-29.759936130218719</c:v>
                </c:pt>
                <c:pt idx="65">
                  <c:v>-18.619823912098276</c:v>
                </c:pt>
                <c:pt idx="66">
                  <c:v>-8.2304526748971654</c:v>
                </c:pt>
                <c:pt idx="67">
                  <c:v>-2.413554281363306</c:v>
                </c:pt>
                <c:pt idx="68">
                  <c:v>-0.41763065817923406</c:v>
                </c:pt>
                <c:pt idx="69">
                  <c:v>-3.3870175616860496E-2</c:v>
                </c:pt>
                <c:pt idx="70">
                  <c:v>-7.5968622486948781E-4</c:v>
                </c:pt>
                <c:pt idx="71">
                  <c:v>-8.6460890700337084E-7</c:v>
                </c:pt>
                <c:pt idx="72">
                  <c:v>-2.7707955719500805E-152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559-EE44-BA84-844001B4DA43}"/>
            </c:ext>
          </c:extLst>
        </c:ser>
        <c:ser>
          <c:idx val="1"/>
          <c:order val="2"/>
          <c:tx>
            <c:v>i C</c:v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Programm!$E$233:$E$305</c:f>
              <c:numCache>
                <c:formatCode>General</c:formatCode>
                <c:ptCount val="73"/>
                <c:pt idx="0">
                  <c:v>0</c:v>
                </c:pt>
                <c:pt idx="1">
                  <c:v>0.17453292519943295</c:v>
                </c:pt>
                <c:pt idx="2">
                  <c:v>0.3490658503988659</c:v>
                </c:pt>
                <c:pt idx="3">
                  <c:v>0.52359877559829882</c:v>
                </c:pt>
                <c:pt idx="4">
                  <c:v>0.69813170079773179</c:v>
                </c:pt>
                <c:pt idx="5">
                  <c:v>0.87266462599716477</c:v>
                </c:pt>
                <c:pt idx="6">
                  <c:v>1.0471975511965976</c:v>
                </c:pt>
                <c:pt idx="7">
                  <c:v>1.2217304763960306</c:v>
                </c:pt>
                <c:pt idx="8">
                  <c:v>1.3962634015954636</c:v>
                </c:pt>
                <c:pt idx="9">
                  <c:v>1.5707963267948966</c:v>
                </c:pt>
                <c:pt idx="10">
                  <c:v>1.7453292519943295</c:v>
                </c:pt>
                <c:pt idx="11">
                  <c:v>1.9198621771937625</c:v>
                </c:pt>
                <c:pt idx="12">
                  <c:v>2.0943951023931953</c:v>
                </c:pt>
                <c:pt idx="13">
                  <c:v>2.2689280275926285</c:v>
                </c:pt>
                <c:pt idx="14">
                  <c:v>2.4434609527920612</c:v>
                </c:pt>
                <c:pt idx="15">
                  <c:v>2.6179938779914944</c:v>
                </c:pt>
                <c:pt idx="16">
                  <c:v>2.7925268031909272</c:v>
                </c:pt>
                <c:pt idx="17">
                  <c:v>2.9670597283903604</c:v>
                </c:pt>
                <c:pt idx="18">
                  <c:v>3.1415926535897931</c:v>
                </c:pt>
                <c:pt idx="19">
                  <c:v>3.3161255787892263</c:v>
                </c:pt>
                <c:pt idx="20">
                  <c:v>3.4906585039886591</c:v>
                </c:pt>
                <c:pt idx="21">
                  <c:v>3.6651914291880923</c:v>
                </c:pt>
                <c:pt idx="22">
                  <c:v>3.839724354387525</c:v>
                </c:pt>
                <c:pt idx="23">
                  <c:v>4.0142572795869578</c:v>
                </c:pt>
                <c:pt idx="24">
                  <c:v>4.1887902047863905</c:v>
                </c:pt>
                <c:pt idx="25">
                  <c:v>4.3633231299858233</c:v>
                </c:pt>
                <c:pt idx="26">
                  <c:v>4.5378560551852569</c:v>
                </c:pt>
                <c:pt idx="27">
                  <c:v>4.7123889803846897</c:v>
                </c:pt>
                <c:pt idx="28">
                  <c:v>4.8869219055841224</c:v>
                </c:pt>
                <c:pt idx="29">
                  <c:v>5.0614548307835552</c:v>
                </c:pt>
                <c:pt idx="30">
                  <c:v>5.2359877559829888</c:v>
                </c:pt>
                <c:pt idx="31">
                  <c:v>5.4105206811824216</c:v>
                </c:pt>
                <c:pt idx="32">
                  <c:v>5.5850536063818543</c:v>
                </c:pt>
                <c:pt idx="33">
                  <c:v>5.7595865315812871</c:v>
                </c:pt>
                <c:pt idx="34">
                  <c:v>5.9341194567807207</c:v>
                </c:pt>
                <c:pt idx="35">
                  <c:v>6.1086523819801526</c:v>
                </c:pt>
                <c:pt idx="36">
                  <c:v>6.2831853071795862</c:v>
                </c:pt>
                <c:pt idx="37">
                  <c:v>6.457718232379019</c:v>
                </c:pt>
                <c:pt idx="38">
                  <c:v>6.6322511575784526</c:v>
                </c:pt>
                <c:pt idx="39">
                  <c:v>6.8067840827778845</c:v>
                </c:pt>
                <c:pt idx="40">
                  <c:v>6.9813170079773181</c:v>
                </c:pt>
                <c:pt idx="41">
                  <c:v>7.1558499331767509</c:v>
                </c:pt>
                <c:pt idx="42">
                  <c:v>7.3303828583761845</c:v>
                </c:pt>
                <c:pt idx="43">
                  <c:v>7.5049157835756164</c:v>
                </c:pt>
                <c:pt idx="44">
                  <c:v>7.67944870877505</c:v>
                </c:pt>
                <c:pt idx="45">
                  <c:v>7.8539816339744828</c:v>
                </c:pt>
                <c:pt idx="46">
                  <c:v>8.0285145591739155</c:v>
                </c:pt>
                <c:pt idx="47">
                  <c:v>8.2030474843733483</c:v>
                </c:pt>
                <c:pt idx="48">
                  <c:v>8.3775804095727811</c:v>
                </c:pt>
                <c:pt idx="49">
                  <c:v>8.5521133347722138</c:v>
                </c:pt>
                <c:pt idx="50">
                  <c:v>8.7266462599716466</c:v>
                </c:pt>
                <c:pt idx="51">
                  <c:v>8.9011791851710811</c:v>
                </c:pt>
                <c:pt idx="52">
                  <c:v>9.0757121103705138</c:v>
                </c:pt>
                <c:pt idx="53">
                  <c:v>9.2502450355699466</c:v>
                </c:pt>
                <c:pt idx="54">
                  <c:v>9.4247779607693793</c:v>
                </c:pt>
                <c:pt idx="55">
                  <c:v>9.5993108859688121</c:v>
                </c:pt>
                <c:pt idx="56">
                  <c:v>9.7738438111682449</c:v>
                </c:pt>
                <c:pt idx="57">
                  <c:v>9.9483767363676794</c:v>
                </c:pt>
                <c:pt idx="58">
                  <c:v>10.12290966156711</c:v>
                </c:pt>
                <c:pt idx="59">
                  <c:v>10.297442586766545</c:v>
                </c:pt>
                <c:pt idx="60">
                  <c:v>10.471975511965978</c:v>
                </c:pt>
                <c:pt idx="61">
                  <c:v>10.64650843716541</c:v>
                </c:pt>
                <c:pt idx="62">
                  <c:v>10.821041362364843</c:v>
                </c:pt>
                <c:pt idx="63">
                  <c:v>10.995574287564276</c:v>
                </c:pt>
                <c:pt idx="64">
                  <c:v>11.170107212763709</c:v>
                </c:pt>
                <c:pt idx="65">
                  <c:v>11.344640137963141</c:v>
                </c:pt>
                <c:pt idx="66">
                  <c:v>11.519173063162574</c:v>
                </c:pt>
                <c:pt idx="67">
                  <c:v>11.693705988362007</c:v>
                </c:pt>
                <c:pt idx="68">
                  <c:v>11.868238913561441</c:v>
                </c:pt>
                <c:pt idx="69">
                  <c:v>12.042771838760874</c:v>
                </c:pt>
                <c:pt idx="70">
                  <c:v>12.217304763960305</c:v>
                </c:pt>
                <c:pt idx="71">
                  <c:v>12.39183768915974</c:v>
                </c:pt>
                <c:pt idx="72">
                  <c:v>12.566370614359172</c:v>
                </c:pt>
              </c:numCache>
            </c:numRef>
          </c:xVal>
          <c:yVal>
            <c:numRef>
              <c:f>Programm!$K$233:$K$305</c:f>
              <c:numCache>
                <c:formatCode>General</c:formatCode>
                <c:ptCount val="73"/>
                <c:pt idx="0">
                  <c:v>216</c:v>
                </c:pt>
                <c:pt idx="1">
                  <c:v>212.71847465063692</c:v>
                </c:pt>
                <c:pt idx="2">
                  <c:v>202.97360608975623</c:v>
                </c:pt>
                <c:pt idx="3">
                  <c:v>187.06148721743875</c:v>
                </c:pt>
                <c:pt idx="4">
                  <c:v>165.46559971369925</c:v>
                </c:pt>
                <c:pt idx="5">
                  <c:v>138.84212369229252</c:v>
                </c:pt>
                <c:pt idx="6">
                  <c:v>107.99999999999999</c:v>
                </c:pt>
                <c:pt idx="7">
                  <c:v>73.876350958344474</c:v>
                </c:pt>
                <c:pt idx="8">
                  <c:v>37.50800637605694</c:v>
                </c:pt>
                <c:pt idx="9">
                  <c:v>2.6463206626026192E-14</c:v>
                </c:pt>
                <c:pt idx="10">
                  <c:v>-37.508006376056983</c:v>
                </c:pt>
                <c:pt idx="11">
                  <c:v>-73.876350958344432</c:v>
                </c:pt>
                <c:pt idx="12">
                  <c:v>-108.00000000000001</c:v>
                </c:pt>
                <c:pt idx="13">
                  <c:v>-138.84212369229246</c:v>
                </c:pt>
                <c:pt idx="14">
                  <c:v>-165.46559971369922</c:v>
                </c:pt>
                <c:pt idx="15">
                  <c:v>-187.06148721743867</c:v>
                </c:pt>
                <c:pt idx="16">
                  <c:v>-202.97360608975615</c:v>
                </c:pt>
                <c:pt idx="17">
                  <c:v>-212.71847465063692</c:v>
                </c:pt>
                <c:pt idx="18">
                  <c:v>-216</c:v>
                </c:pt>
                <c:pt idx="19">
                  <c:v>-212.71847465063695</c:v>
                </c:pt>
                <c:pt idx="20">
                  <c:v>-202.97360608975623</c:v>
                </c:pt>
                <c:pt idx="21">
                  <c:v>-187.06148721743875</c:v>
                </c:pt>
                <c:pt idx="22">
                  <c:v>-165.46559971369928</c:v>
                </c:pt>
                <c:pt idx="23">
                  <c:v>-138.84212369229255</c:v>
                </c:pt>
                <c:pt idx="24">
                  <c:v>-108.0000000000001</c:v>
                </c:pt>
                <c:pt idx="25">
                  <c:v>-73.876350958344418</c:v>
                </c:pt>
                <c:pt idx="26">
                  <c:v>-37.508006376057153</c:v>
                </c:pt>
                <c:pt idx="27">
                  <c:v>-5.2926413252052384E-14</c:v>
                </c:pt>
                <c:pt idx="28">
                  <c:v>37.508006376056862</c:v>
                </c:pt>
                <c:pt idx="29">
                  <c:v>73.876350958344489</c:v>
                </c:pt>
                <c:pt idx="30">
                  <c:v>107.99999999999984</c:v>
                </c:pt>
                <c:pt idx="31">
                  <c:v>138.84212369229246</c:v>
                </c:pt>
                <c:pt idx="32">
                  <c:v>165.46559971369922</c:v>
                </c:pt>
                <c:pt idx="33">
                  <c:v>187.06148721743878</c:v>
                </c:pt>
                <c:pt idx="34">
                  <c:v>202.97360608975615</c:v>
                </c:pt>
                <c:pt idx="35">
                  <c:v>212.71847465063692</c:v>
                </c:pt>
                <c:pt idx="36">
                  <c:v>216</c:v>
                </c:pt>
                <c:pt idx="37">
                  <c:v>212.71847465063695</c:v>
                </c:pt>
                <c:pt idx="38">
                  <c:v>202.97360608975626</c:v>
                </c:pt>
                <c:pt idx="39">
                  <c:v>187.06148721743884</c:v>
                </c:pt>
                <c:pt idx="40">
                  <c:v>165.46559971369942</c:v>
                </c:pt>
                <c:pt idx="41">
                  <c:v>138.84212369229272</c:v>
                </c:pt>
                <c:pt idx="42">
                  <c:v>107.99999999999994</c:v>
                </c:pt>
                <c:pt idx="43">
                  <c:v>73.876350958344446</c:v>
                </c:pt>
                <c:pt idx="44">
                  <c:v>37.508006376056983</c:v>
                </c:pt>
                <c:pt idx="45">
                  <c:v>7.9389619878078577E-14</c:v>
                </c:pt>
                <c:pt idx="46">
                  <c:v>-37.508006376056834</c:v>
                </c:pt>
                <c:pt idx="47">
                  <c:v>-73.876350958344275</c:v>
                </c:pt>
                <c:pt idx="48">
                  <c:v>-108.00000000000013</c:v>
                </c:pt>
                <c:pt idx="49">
                  <c:v>-138.84212369229229</c:v>
                </c:pt>
                <c:pt idx="50">
                  <c:v>-165.46559971369928</c:v>
                </c:pt>
                <c:pt idx="51">
                  <c:v>-187.06148721743875</c:v>
                </c:pt>
                <c:pt idx="52">
                  <c:v>-202.97360608975623</c:v>
                </c:pt>
                <c:pt idx="53">
                  <c:v>-212.71847465063692</c:v>
                </c:pt>
                <c:pt idx="54">
                  <c:v>-216</c:v>
                </c:pt>
                <c:pt idx="55">
                  <c:v>-212.71847465063695</c:v>
                </c:pt>
                <c:pt idx="56">
                  <c:v>-202.97360608975626</c:v>
                </c:pt>
                <c:pt idx="57">
                  <c:v>-187.06148721743884</c:v>
                </c:pt>
                <c:pt idx="58">
                  <c:v>-165.46559971369942</c:v>
                </c:pt>
                <c:pt idx="59">
                  <c:v>-138.84212369229243</c:v>
                </c:pt>
                <c:pt idx="60">
                  <c:v>-107.99999999999999</c:v>
                </c:pt>
                <c:pt idx="61">
                  <c:v>-73.87635095834483</c:v>
                </c:pt>
                <c:pt idx="62">
                  <c:v>-37.508006376057018</c:v>
                </c:pt>
                <c:pt idx="63">
                  <c:v>-1.0585282650410477E-13</c:v>
                </c:pt>
                <c:pt idx="64">
                  <c:v>37.508006376057189</c:v>
                </c:pt>
                <c:pt idx="65">
                  <c:v>73.876350958344261</c:v>
                </c:pt>
                <c:pt idx="66">
                  <c:v>107.99999999999979</c:v>
                </c:pt>
                <c:pt idx="67">
                  <c:v>138.84212369229257</c:v>
                </c:pt>
                <c:pt idx="68">
                  <c:v>165.46559971369928</c:v>
                </c:pt>
                <c:pt idx="69">
                  <c:v>187.06148721743858</c:v>
                </c:pt>
                <c:pt idx="70">
                  <c:v>202.9736060897562</c:v>
                </c:pt>
                <c:pt idx="71">
                  <c:v>212.71847465063692</c:v>
                </c:pt>
                <c:pt idx="72">
                  <c:v>216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559-EE44-BA84-844001B4DA43}"/>
            </c:ext>
          </c:extLst>
        </c:ser>
        <c:ser>
          <c:idx val="3"/>
          <c:order val="3"/>
          <c:tx>
            <c:v>i ges.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Programm!$E$233:$E$305</c:f>
              <c:numCache>
                <c:formatCode>General</c:formatCode>
                <c:ptCount val="73"/>
                <c:pt idx="0">
                  <c:v>0</c:v>
                </c:pt>
                <c:pt idx="1">
                  <c:v>0.17453292519943295</c:v>
                </c:pt>
                <c:pt idx="2">
                  <c:v>0.3490658503988659</c:v>
                </c:pt>
                <c:pt idx="3">
                  <c:v>0.52359877559829882</c:v>
                </c:pt>
                <c:pt idx="4">
                  <c:v>0.69813170079773179</c:v>
                </c:pt>
                <c:pt idx="5">
                  <c:v>0.87266462599716477</c:v>
                </c:pt>
                <c:pt idx="6">
                  <c:v>1.0471975511965976</c:v>
                </c:pt>
                <c:pt idx="7">
                  <c:v>1.2217304763960306</c:v>
                </c:pt>
                <c:pt idx="8">
                  <c:v>1.3962634015954636</c:v>
                </c:pt>
                <c:pt idx="9">
                  <c:v>1.5707963267948966</c:v>
                </c:pt>
                <c:pt idx="10">
                  <c:v>1.7453292519943295</c:v>
                </c:pt>
                <c:pt idx="11">
                  <c:v>1.9198621771937625</c:v>
                </c:pt>
                <c:pt idx="12">
                  <c:v>2.0943951023931953</c:v>
                </c:pt>
                <c:pt idx="13">
                  <c:v>2.2689280275926285</c:v>
                </c:pt>
                <c:pt idx="14">
                  <c:v>2.4434609527920612</c:v>
                </c:pt>
                <c:pt idx="15">
                  <c:v>2.6179938779914944</c:v>
                </c:pt>
                <c:pt idx="16">
                  <c:v>2.7925268031909272</c:v>
                </c:pt>
                <c:pt idx="17">
                  <c:v>2.9670597283903604</c:v>
                </c:pt>
                <c:pt idx="18">
                  <c:v>3.1415926535897931</c:v>
                </c:pt>
                <c:pt idx="19">
                  <c:v>3.3161255787892263</c:v>
                </c:pt>
                <c:pt idx="20">
                  <c:v>3.4906585039886591</c:v>
                </c:pt>
                <c:pt idx="21">
                  <c:v>3.6651914291880923</c:v>
                </c:pt>
                <c:pt idx="22">
                  <c:v>3.839724354387525</c:v>
                </c:pt>
                <c:pt idx="23">
                  <c:v>4.0142572795869578</c:v>
                </c:pt>
                <c:pt idx="24">
                  <c:v>4.1887902047863905</c:v>
                </c:pt>
                <c:pt idx="25">
                  <c:v>4.3633231299858233</c:v>
                </c:pt>
                <c:pt idx="26">
                  <c:v>4.5378560551852569</c:v>
                </c:pt>
                <c:pt idx="27">
                  <c:v>4.7123889803846897</c:v>
                </c:pt>
                <c:pt idx="28">
                  <c:v>4.8869219055841224</c:v>
                </c:pt>
                <c:pt idx="29">
                  <c:v>5.0614548307835552</c:v>
                </c:pt>
                <c:pt idx="30">
                  <c:v>5.2359877559829888</c:v>
                </c:pt>
                <c:pt idx="31">
                  <c:v>5.4105206811824216</c:v>
                </c:pt>
                <c:pt idx="32">
                  <c:v>5.5850536063818543</c:v>
                </c:pt>
                <c:pt idx="33">
                  <c:v>5.7595865315812871</c:v>
                </c:pt>
                <c:pt idx="34">
                  <c:v>5.9341194567807207</c:v>
                </c:pt>
                <c:pt idx="35">
                  <c:v>6.1086523819801526</c:v>
                </c:pt>
                <c:pt idx="36">
                  <c:v>6.2831853071795862</c:v>
                </c:pt>
                <c:pt idx="37">
                  <c:v>6.457718232379019</c:v>
                </c:pt>
                <c:pt idx="38">
                  <c:v>6.6322511575784526</c:v>
                </c:pt>
                <c:pt idx="39">
                  <c:v>6.8067840827778845</c:v>
                </c:pt>
                <c:pt idx="40">
                  <c:v>6.9813170079773181</c:v>
                </c:pt>
                <c:pt idx="41">
                  <c:v>7.1558499331767509</c:v>
                </c:pt>
                <c:pt idx="42">
                  <c:v>7.3303828583761845</c:v>
                </c:pt>
                <c:pt idx="43">
                  <c:v>7.5049157835756164</c:v>
                </c:pt>
                <c:pt idx="44">
                  <c:v>7.67944870877505</c:v>
                </c:pt>
                <c:pt idx="45">
                  <c:v>7.8539816339744828</c:v>
                </c:pt>
                <c:pt idx="46">
                  <c:v>8.0285145591739155</c:v>
                </c:pt>
                <c:pt idx="47">
                  <c:v>8.2030474843733483</c:v>
                </c:pt>
                <c:pt idx="48">
                  <c:v>8.3775804095727811</c:v>
                </c:pt>
                <c:pt idx="49">
                  <c:v>8.5521133347722138</c:v>
                </c:pt>
                <c:pt idx="50">
                  <c:v>8.7266462599716466</c:v>
                </c:pt>
                <c:pt idx="51">
                  <c:v>8.9011791851710811</c:v>
                </c:pt>
                <c:pt idx="52">
                  <c:v>9.0757121103705138</c:v>
                </c:pt>
                <c:pt idx="53">
                  <c:v>9.2502450355699466</c:v>
                </c:pt>
                <c:pt idx="54">
                  <c:v>9.4247779607693793</c:v>
                </c:pt>
                <c:pt idx="55">
                  <c:v>9.5993108859688121</c:v>
                </c:pt>
                <c:pt idx="56">
                  <c:v>9.7738438111682449</c:v>
                </c:pt>
                <c:pt idx="57">
                  <c:v>9.9483767363676794</c:v>
                </c:pt>
                <c:pt idx="58">
                  <c:v>10.12290966156711</c:v>
                </c:pt>
                <c:pt idx="59">
                  <c:v>10.297442586766545</c:v>
                </c:pt>
                <c:pt idx="60">
                  <c:v>10.471975511965978</c:v>
                </c:pt>
                <c:pt idx="61">
                  <c:v>10.64650843716541</c:v>
                </c:pt>
                <c:pt idx="62">
                  <c:v>10.821041362364843</c:v>
                </c:pt>
                <c:pt idx="63">
                  <c:v>10.995574287564276</c:v>
                </c:pt>
                <c:pt idx="64">
                  <c:v>11.170107212763709</c:v>
                </c:pt>
                <c:pt idx="65">
                  <c:v>11.344640137963141</c:v>
                </c:pt>
                <c:pt idx="66">
                  <c:v>11.519173063162574</c:v>
                </c:pt>
                <c:pt idx="67">
                  <c:v>11.693705988362007</c:v>
                </c:pt>
                <c:pt idx="68">
                  <c:v>11.868238913561441</c:v>
                </c:pt>
                <c:pt idx="69">
                  <c:v>12.042771838760874</c:v>
                </c:pt>
                <c:pt idx="70">
                  <c:v>12.217304763960305</c:v>
                </c:pt>
                <c:pt idx="71">
                  <c:v>12.39183768915974</c:v>
                </c:pt>
                <c:pt idx="72">
                  <c:v>12.566370614359172</c:v>
                </c:pt>
              </c:numCache>
            </c:numRef>
          </c:xVal>
          <c:yVal>
            <c:numRef>
              <c:f>Programm!$O$233:$O$305</c:f>
              <c:numCache>
                <c:formatCode>General</c:formatCode>
                <c:ptCount val="73"/>
                <c:pt idx="0">
                  <c:v>216</c:v>
                </c:pt>
                <c:pt idx="1">
                  <c:v>212.71847551524581</c:v>
                </c:pt>
                <c:pt idx="2">
                  <c:v>202.97436577598111</c:v>
                </c:pt>
                <c:pt idx="3">
                  <c:v>187.09535739305562</c:v>
                </c:pt>
                <c:pt idx="4">
                  <c:v>165.88323037187848</c:v>
                </c:pt>
                <c:pt idx="5">
                  <c:v>141.25567797365579</c:v>
                </c:pt>
                <c:pt idx="6">
                  <c:v>116.23045267489711</c:v>
                </c:pt>
                <c:pt idx="7">
                  <c:v>92.496174870442687</c:v>
                </c:pt>
                <c:pt idx="8">
                  <c:v>67.267942506275602</c:v>
                </c:pt>
                <c:pt idx="9">
                  <c:v>34.683059831665247</c:v>
                </c:pt>
                <c:pt idx="10">
                  <c:v>-7.7480702458383242</c:v>
                </c:pt>
                <c:pt idx="11">
                  <c:v>-55.256527046246191</c:v>
                </c:pt>
                <c:pt idx="12">
                  <c:v>-99.769547325102891</c:v>
                </c:pt>
                <c:pt idx="13">
                  <c:v>-136.42856941092919</c:v>
                </c:pt>
                <c:pt idx="14">
                  <c:v>-165.04796905551999</c:v>
                </c:pt>
                <c:pt idx="15">
                  <c:v>-187.0276170418218</c:v>
                </c:pt>
                <c:pt idx="16">
                  <c:v>-202.97284640353126</c:v>
                </c:pt>
                <c:pt idx="17">
                  <c:v>-212.71847378602803</c:v>
                </c:pt>
                <c:pt idx="18">
                  <c:v>-216</c:v>
                </c:pt>
                <c:pt idx="19">
                  <c:v>-212.71847551524584</c:v>
                </c:pt>
                <c:pt idx="20">
                  <c:v>-202.97436577598111</c:v>
                </c:pt>
                <c:pt idx="21">
                  <c:v>-187.09535739305562</c:v>
                </c:pt>
                <c:pt idx="22">
                  <c:v>-165.88323037187851</c:v>
                </c:pt>
                <c:pt idx="23">
                  <c:v>-141.25567797365582</c:v>
                </c:pt>
                <c:pt idx="24">
                  <c:v>-116.23045267489719</c:v>
                </c:pt>
                <c:pt idx="25">
                  <c:v>-92.496174870442601</c:v>
                </c:pt>
                <c:pt idx="26">
                  <c:v>-67.267942506275816</c:v>
                </c:pt>
                <c:pt idx="27">
                  <c:v>-34.683059831665268</c:v>
                </c:pt>
                <c:pt idx="28">
                  <c:v>7.748070245838143</c:v>
                </c:pt>
                <c:pt idx="29">
                  <c:v>55.256527046246248</c:v>
                </c:pt>
                <c:pt idx="30">
                  <c:v>99.769547325102721</c:v>
                </c:pt>
                <c:pt idx="31">
                  <c:v>136.42856941092919</c:v>
                </c:pt>
                <c:pt idx="32">
                  <c:v>165.04796905551999</c:v>
                </c:pt>
                <c:pt idx="33">
                  <c:v>187.02761704182191</c:v>
                </c:pt>
                <c:pt idx="34">
                  <c:v>202.97284640353126</c:v>
                </c:pt>
                <c:pt idx="35">
                  <c:v>212.71847378602803</c:v>
                </c:pt>
                <c:pt idx="36">
                  <c:v>216</c:v>
                </c:pt>
                <c:pt idx="37">
                  <c:v>212.71847551524584</c:v>
                </c:pt>
                <c:pt idx="38">
                  <c:v>202.97436577598114</c:v>
                </c:pt>
                <c:pt idx="39">
                  <c:v>187.09535739305571</c:v>
                </c:pt>
                <c:pt idx="40">
                  <c:v>165.88323037187865</c:v>
                </c:pt>
                <c:pt idx="41">
                  <c:v>141.25567797365599</c:v>
                </c:pt>
                <c:pt idx="42">
                  <c:v>116.23045267489707</c:v>
                </c:pt>
                <c:pt idx="43">
                  <c:v>92.49617487044263</c:v>
                </c:pt>
                <c:pt idx="44">
                  <c:v>67.267942506275645</c:v>
                </c:pt>
                <c:pt idx="45">
                  <c:v>34.683059831665297</c:v>
                </c:pt>
                <c:pt idx="46">
                  <c:v>-7.7480702458381145</c:v>
                </c:pt>
                <c:pt idx="47">
                  <c:v>-55.256527046245999</c:v>
                </c:pt>
                <c:pt idx="48">
                  <c:v>-99.769547325102963</c:v>
                </c:pt>
                <c:pt idx="49">
                  <c:v>-136.42856941092899</c:v>
                </c:pt>
                <c:pt idx="50">
                  <c:v>-165.04796905552004</c:v>
                </c:pt>
                <c:pt idx="51">
                  <c:v>-187.02761704182188</c:v>
                </c:pt>
                <c:pt idx="52">
                  <c:v>-202.97284640353135</c:v>
                </c:pt>
                <c:pt idx="53">
                  <c:v>-212.71847378602803</c:v>
                </c:pt>
                <c:pt idx="54">
                  <c:v>-216</c:v>
                </c:pt>
                <c:pt idx="55">
                  <c:v>-212.71847551524584</c:v>
                </c:pt>
                <c:pt idx="56">
                  <c:v>-202.97436577598114</c:v>
                </c:pt>
                <c:pt idx="57">
                  <c:v>-187.09535739305571</c:v>
                </c:pt>
                <c:pt idx="58">
                  <c:v>-165.88323037187865</c:v>
                </c:pt>
                <c:pt idx="59">
                  <c:v>-141.25567797365574</c:v>
                </c:pt>
                <c:pt idx="60">
                  <c:v>-116.23045267489711</c:v>
                </c:pt>
                <c:pt idx="61">
                  <c:v>-92.49617487044307</c:v>
                </c:pt>
                <c:pt idx="62">
                  <c:v>-67.267942506275674</c:v>
                </c:pt>
                <c:pt idx="63">
                  <c:v>-34.683059831665325</c:v>
                </c:pt>
                <c:pt idx="64">
                  <c:v>7.7480702458384698</c:v>
                </c:pt>
                <c:pt idx="65">
                  <c:v>55.256527046245985</c:v>
                </c:pt>
                <c:pt idx="66">
                  <c:v>99.769547325102621</c:v>
                </c:pt>
                <c:pt idx="67">
                  <c:v>136.42856941092927</c:v>
                </c:pt>
                <c:pt idx="68">
                  <c:v>165.04796905552004</c:v>
                </c:pt>
                <c:pt idx="69">
                  <c:v>187.02761704182171</c:v>
                </c:pt>
                <c:pt idx="70">
                  <c:v>202.97284640353132</c:v>
                </c:pt>
                <c:pt idx="71">
                  <c:v>212.71847378602803</c:v>
                </c:pt>
                <c:pt idx="72">
                  <c:v>216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559-EE44-BA84-844001B4D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157888"/>
        <c:axId val="101172352"/>
      </c:scatterChart>
      <c:valAx>
        <c:axId val="101157888"/>
        <c:scaling>
          <c:orientation val="minMax"/>
          <c:max val="12.56600000000000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>
                    <a:latin typeface="Arial" pitchFamily="34" charset="0"/>
                    <a:cs typeface="Arial" pitchFamily="34" charset="0"/>
                  </a:defRPr>
                </a:pPr>
                <a:r>
                  <a:rPr lang="en-US" sz="1200">
                    <a:latin typeface="Arial" pitchFamily="34" charset="0"/>
                    <a:cs typeface="Arial" pitchFamily="34" charset="0"/>
                  </a:rPr>
                  <a:t>Zeit   </a:t>
                </a:r>
                <a:r>
                  <a:rPr lang="en-US" sz="1200" i="1">
                    <a:latin typeface="Arial" pitchFamily="34" charset="0"/>
                    <a:cs typeface="Arial" pitchFamily="34" charset="0"/>
                  </a:rPr>
                  <a:t>t</a:t>
                </a:r>
              </a:p>
            </c:rich>
          </c:tx>
          <c:layout>
            <c:manualLayout>
              <c:xMode val="edge"/>
              <c:yMode val="edge"/>
              <c:x val="0.44628353165119533"/>
              <c:y val="0.9465189658310254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de-DE"/>
          </a:p>
        </c:txPr>
        <c:crossAx val="101172352"/>
        <c:crosses val="autoZero"/>
        <c:crossBetween val="midCat"/>
      </c:valAx>
      <c:valAx>
        <c:axId val="101172352"/>
        <c:scaling>
          <c:orientation val="minMax"/>
          <c:max val="1000"/>
          <c:min val="-1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1">
                    <a:latin typeface="Arial" pitchFamily="34" charset="0"/>
                    <a:cs typeface="Arial" pitchFamily="34" charset="0"/>
                  </a:defRPr>
                </a:pPr>
                <a:r>
                  <a:rPr lang="en-US" sz="1200" b="1">
                    <a:latin typeface="Arial" pitchFamily="34" charset="0"/>
                    <a:cs typeface="Arial" pitchFamily="34" charset="0"/>
                  </a:rPr>
                  <a:t>Spannung   </a:t>
                </a:r>
                <a:r>
                  <a:rPr lang="en-US" sz="1200" b="1" i="1">
                    <a:latin typeface="Arial" pitchFamily="34" charset="0"/>
                    <a:cs typeface="Arial" pitchFamily="34" charset="0"/>
                  </a:rPr>
                  <a:t>u</a:t>
                </a:r>
                <a:r>
                  <a:rPr lang="en-US" sz="1200" b="1">
                    <a:latin typeface="Arial" pitchFamily="34" charset="0"/>
                    <a:cs typeface="Arial" pitchFamily="34" charset="0"/>
                  </a:rPr>
                  <a:t>, Strom  </a:t>
                </a:r>
                <a:r>
                  <a:rPr lang="en-US" sz="1200" b="1" i="1">
                    <a:latin typeface="Arial" pitchFamily="34" charset="0"/>
                    <a:cs typeface="Arial" pitchFamily="34" charset="0"/>
                  </a:rPr>
                  <a:t>i</a:t>
                </a:r>
              </a:p>
            </c:rich>
          </c:tx>
          <c:layout>
            <c:manualLayout>
              <c:xMode val="edge"/>
              <c:yMode val="edge"/>
              <c:x val="2.1299254526091587E-2"/>
              <c:y val="0.2933131165621841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de-DE"/>
          </a:p>
        </c:txPr>
        <c:crossAx val="101157888"/>
        <c:crosses val="autoZero"/>
        <c:crossBetween val="midCat"/>
      </c:valAx>
      <c:spPr>
        <a:ln w="1905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1100" i="1"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1100" i="1"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1100" i="1"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1100" i="1"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.63946965694783364"/>
          <c:y val="4.0056177188377805E-2"/>
          <c:w val="0.16938469634132752"/>
          <c:h val="0.19997490790355535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100">
              <a:latin typeface="Arial" pitchFamily="34" charset="0"/>
              <a:cs typeface="Arial" pitchFamily="34" charset="0"/>
            </a:defRPr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trlProps/ctrlProp1.xml><?xml version="1.0" encoding="utf-8"?>
<formControlPr xmlns="http://schemas.microsoft.com/office/spreadsheetml/2009/9/main" objectType="Scroll" dx="16" fmlaLink="C227" horiz="1" inc="5" max="250" min="150" page="10" val="18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24008</xdr:colOff>
      <xdr:row>8</xdr:row>
      <xdr:rowOff>170690</xdr:rowOff>
    </xdr:from>
    <xdr:to>
      <xdr:col>10</xdr:col>
      <xdr:colOff>804333</xdr:colOff>
      <xdr:row>48</xdr:row>
      <xdr:rowOff>63479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749300</xdr:colOff>
          <xdr:row>4</xdr:row>
          <xdr:rowOff>12700</xdr:rowOff>
        </xdr:from>
        <xdr:to>
          <xdr:col>6</xdr:col>
          <xdr:colOff>25400</xdr:colOff>
          <xdr:row>5</xdr:row>
          <xdr:rowOff>0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173321</xdr:colOff>
      <xdr:row>1</xdr:row>
      <xdr:rowOff>9526</xdr:rowOff>
    </xdr:from>
    <xdr:to>
      <xdr:col>18</xdr:col>
      <xdr:colOff>33305</xdr:colOff>
      <xdr:row>16</xdr:row>
      <xdr:rowOff>80818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41544F1D-3208-884B-BFCD-7DC79A1EBC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4816421" y="200026"/>
          <a:ext cx="4812984" cy="2928792"/>
        </a:xfrm>
        <a:prstGeom prst="rect">
          <a:avLst/>
        </a:prstGeom>
      </xdr:spPr>
    </xdr:pic>
    <xdr:clientData/>
  </xdr:twoCellAnchor>
  <xdr:twoCellAnchor editAs="oneCell">
    <xdr:from>
      <xdr:col>13</xdr:col>
      <xdr:colOff>838849</xdr:colOff>
      <xdr:row>31</xdr:row>
      <xdr:rowOff>118341</xdr:rowOff>
    </xdr:from>
    <xdr:to>
      <xdr:col>16</xdr:col>
      <xdr:colOff>208743</xdr:colOff>
      <xdr:row>38</xdr:row>
      <xdr:rowOff>169141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88290657-DD8E-8048-8226-339891DA6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0149" y="6023841"/>
          <a:ext cx="1859094" cy="1384300"/>
        </a:xfrm>
        <a:prstGeom prst="rect">
          <a:avLst/>
        </a:prstGeom>
      </xdr:spPr>
    </xdr:pic>
    <xdr:clientData/>
  </xdr:twoCellAnchor>
  <xdr:twoCellAnchor>
    <xdr:from>
      <xdr:col>10</xdr:col>
      <xdr:colOff>842820</xdr:colOff>
      <xdr:row>19</xdr:row>
      <xdr:rowOff>114300</xdr:rowOff>
    </xdr:from>
    <xdr:to>
      <xdr:col>19</xdr:col>
      <xdr:colOff>29534</xdr:colOff>
      <xdr:row>27</xdr:row>
      <xdr:rowOff>78190</xdr:rowOff>
    </xdr:to>
    <xdr:sp macro="" textlink="">
      <xdr:nvSpPr>
        <xdr:cNvPr id="6" name="Textplatzhalter 9">
          <a:extLst>
            <a:ext uri="{FF2B5EF4-FFF2-40B4-BE49-F238E27FC236}">
              <a16:creationId xmlns:a16="http://schemas.microsoft.com/office/drawing/2014/main" id="{B3FA23D2-439E-194E-95E8-A5EDE8219951}"/>
            </a:ext>
          </a:extLst>
        </xdr:cNvPr>
        <xdr:cNvSpPr txBox="1">
          <a:spLocks/>
        </xdr:cNvSpPr>
      </xdr:nvSpPr>
      <xdr:spPr>
        <a:xfrm>
          <a:off x="13804900" y="3733800"/>
          <a:ext cx="6747834" cy="1487890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>
    <xdr:from>
      <xdr:col>11</xdr:col>
      <xdr:colOff>773397</xdr:colOff>
      <xdr:row>14</xdr:row>
      <xdr:rowOff>83705</xdr:rowOff>
    </xdr:from>
    <xdr:to>
      <xdr:col>17</xdr:col>
      <xdr:colOff>828166</xdr:colOff>
      <xdr:row>14</xdr:row>
      <xdr:rowOff>83705</xdr:rowOff>
    </xdr:to>
    <xdr:cxnSp macro="">
      <xdr:nvCxnSpPr>
        <xdr:cNvPr id="7" name="Gerader Verbinder 7">
          <a:extLst>
            <a:ext uri="{FF2B5EF4-FFF2-40B4-BE49-F238E27FC236}">
              <a16:creationId xmlns:a16="http://schemas.microsoft.com/office/drawing/2014/main" id="{E968B8FA-CE02-9E4D-9051-B242B3704233}"/>
            </a:ext>
          </a:extLst>
        </xdr:cNvPr>
        <xdr:cNvCxnSpPr/>
      </xdr:nvCxnSpPr>
      <xdr:spPr>
        <a:xfrm>
          <a:off x="14578297" y="2750705"/>
          <a:ext cx="510936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0</xdr:colOff>
      <xdr:row>45</xdr:row>
      <xdr:rowOff>52916</xdr:rowOff>
    </xdr:from>
    <xdr:ext cx="1047750" cy="349449"/>
    <xdr:pic>
      <xdr:nvPicPr>
        <xdr:cNvPr id="8" name="Grafik 7" descr="image">
          <a:extLst>
            <a:ext uri="{FF2B5EF4-FFF2-40B4-BE49-F238E27FC236}">
              <a16:creationId xmlns:a16="http://schemas.microsoft.com/office/drawing/2014/main" id="{7C448ACE-160F-D448-8168-B56F2D0A1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04900" y="8625416"/>
          <a:ext cx="1047750" cy="349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577259</xdr:colOff>
      <xdr:row>1</xdr:row>
      <xdr:rowOff>38066</xdr:rowOff>
    </xdr:from>
    <xdr:to>
      <xdr:col>19</xdr:col>
      <xdr:colOff>160269</xdr:colOff>
      <xdr:row>14</xdr:row>
      <xdr:rowOff>149004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C3A3BD3-5BBE-3647-8D7C-3C7C9C20C4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0635659" y="228566"/>
          <a:ext cx="5399610" cy="2587438"/>
        </a:xfrm>
        <a:prstGeom prst="rect">
          <a:avLst/>
        </a:prstGeom>
      </xdr:spPr>
    </xdr:pic>
    <xdr:clientData/>
  </xdr:twoCellAnchor>
  <xdr:twoCellAnchor>
    <xdr:from>
      <xdr:col>12</xdr:col>
      <xdr:colOff>681037</xdr:colOff>
      <xdr:row>14</xdr:row>
      <xdr:rowOff>95250</xdr:rowOff>
    </xdr:from>
    <xdr:to>
      <xdr:col>18</xdr:col>
      <xdr:colOff>735806</xdr:colOff>
      <xdr:row>14</xdr:row>
      <xdr:rowOff>95250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95E0CADE-553A-354C-AA00-AE4680D8708C}"/>
            </a:ext>
          </a:extLst>
        </xdr:cNvPr>
        <xdr:cNvCxnSpPr/>
      </xdr:nvCxnSpPr>
      <xdr:spPr>
        <a:xfrm>
          <a:off x="10739437" y="2762250"/>
          <a:ext cx="508396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631031</xdr:colOff>
      <xdr:row>31</xdr:row>
      <xdr:rowOff>95250</xdr:rowOff>
    </xdr:from>
    <xdr:to>
      <xdr:col>17</xdr:col>
      <xdr:colOff>218897</xdr:colOff>
      <xdr:row>37</xdr:row>
      <xdr:rowOff>160991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366587A7-6A9B-A34B-8142-93D850436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5831" y="6000750"/>
          <a:ext cx="2064366" cy="1208741"/>
        </a:xfrm>
        <a:prstGeom prst="rect">
          <a:avLst/>
        </a:prstGeom>
      </xdr:spPr>
    </xdr:pic>
    <xdr:clientData/>
  </xdr:twoCellAnchor>
  <xdr:twoCellAnchor>
    <xdr:from>
      <xdr:col>11</xdr:col>
      <xdr:colOff>742915</xdr:colOff>
      <xdr:row>19</xdr:row>
      <xdr:rowOff>114300</xdr:rowOff>
    </xdr:from>
    <xdr:to>
      <xdr:col>20</xdr:col>
      <xdr:colOff>92709</xdr:colOff>
      <xdr:row>27</xdr:row>
      <xdr:rowOff>78190</xdr:rowOff>
    </xdr:to>
    <xdr:sp macro="" textlink="">
      <xdr:nvSpPr>
        <xdr:cNvPr id="5" name="Textplatzhalter 9">
          <a:extLst>
            <a:ext uri="{FF2B5EF4-FFF2-40B4-BE49-F238E27FC236}">
              <a16:creationId xmlns:a16="http://schemas.microsoft.com/office/drawing/2014/main" id="{3385D7EA-472A-8D49-9069-BD3EDD406D63}"/>
            </a:ext>
          </a:extLst>
        </xdr:cNvPr>
        <xdr:cNvSpPr txBox="1">
          <a:spLocks/>
        </xdr:cNvSpPr>
      </xdr:nvSpPr>
      <xdr:spPr>
        <a:xfrm>
          <a:off x="9963115" y="3733800"/>
          <a:ext cx="6893594" cy="1487890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 editAs="oneCell">
    <xdr:from>
      <xdr:col>12</xdr:col>
      <xdr:colOff>8255</xdr:colOff>
      <xdr:row>43</xdr:row>
      <xdr:rowOff>86680</xdr:rowOff>
    </xdr:from>
    <xdr:to>
      <xdr:col>13</xdr:col>
      <xdr:colOff>165100</xdr:colOff>
      <xdr:row>45</xdr:row>
      <xdr:rowOff>20268</xdr:rowOff>
    </xdr:to>
    <xdr:pic>
      <xdr:nvPicPr>
        <xdr:cNvPr id="6" name="Grafik 5" descr="image">
          <a:extLst>
            <a:ext uri="{FF2B5EF4-FFF2-40B4-BE49-F238E27FC236}">
              <a16:creationId xmlns:a16="http://schemas.microsoft.com/office/drawing/2014/main" id="{18638DF3-9339-7F4C-8303-BEC6B61B8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6655" y="8278180"/>
          <a:ext cx="1033145" cy="314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719137</xdr:colOff>
      <xdr:row>14</xdr:row>
      <xdr:rowOff>95250</xdr:rowOff>
    </xdr:from>
    <xdr:to>
      <xdr:col>18</xdr:col>
      <xdr:colOff>773906</xdr:colOff>
      <xdr:row>14</xdr:row>
      <xdr:rowOff>95250</xdr:rowOff>
    </xdr:to>
    <xdr:cxnSp macro="">
      <xdr:nvCxnSpPr>
        <xdr:cNvPr id="7" name="Gerader Verbinder 7">
          <a:extLst>
            <a:ext uri="{FF2B5EF4-FFF2-40B4-BE49-F238E27FC236}">
              <a16:creationId xmlns:a16="http://schemas.microsoft.com/office/drawing/2014/main" id="{5EDB0CB4-B6A4-A646-BBE5-FC9FBC08BC2F}"/>
            </a:ext>
          </a:extLst>
        </xdr:cNvPr>
        <xdr:cNvCxnSpPr/>
      </xdr:nvCxnSpPr>
      <xdr:spPr>
        <a:xfrm>
          <a:off x="10777537" y="2762250"/>
          <a:ext cx="508396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S305"/>
  <sheetViews>
    <sheetView tabSelected="1" zoomScale="120" zoomScaleNormal="120" workbookViewId="0">
      <selection activeCell="I3" sqref="I3"/>
    </sheetView>
  </sheetViews>
  <sheetFormatPr baseColWidth="10" defaultRowHeight="15" x14ac:dyDescent="0.2"/>
  <cols>
    <col min="1" max="9" width="10.83203125" style="1"/>
    <col min="10" max="10" width="12.6640625" style="1" bestFit="1" customWidth="1"/>
    <col min="11" max="16384" width="10.83203125" style="1"/>
  </cols>
  <sheetData>
    <row r="1" spans="6:19" x14ac:dyDescent="0.2">
      <c r="F1" s="2"/>
      <c r="H1" s="2"/>
      <c r="L1" s="7"/>
      <c r="M1" s="7"/>
      <c r="N1" s="7"/>
      <c r="O1" s="7"/>
      <c r="P1" s="7"/>
      <c r="Q1" s="7"/>
      <c r="R1" s="7"/>
      <c r="S1" s="8"/>
    </row>
    <row r="2" spans="6:19" x14ac:dyDescent="0.2">
      <c r="F2" s="2"/>
      <c r="H2" s="2"/>
      <c r="L2" s="7"/>
      <c r="M2" s="7"/>
      <c r="N2" s="7"/>
      <c r="O2" s="7"/>
      <c r="P2" s="7"/>
      <c r="Q2" s="7"/>
      <c r="R2" s="7"/>
      <c r="S2" s="8"/>
    </row>
    <row r="3" spans="6:19" x14ac:dyDescent="0.2">
      <c r="F3" s="2"/>
      <c r="H3" s="2"/>
      <c r="L3" s="7"/>
      <c r="M3" s="7"/>
      <c r="N3" s="7"/>
      <c r="O3" s="7"/>
      <c r="P3" s="7"/>
      <c r="Q3" s="7"/>
      <c r="R3" s="7"/>
      <c r="S3" s="8"/>
    </row>
    <row r="4" spans="6:19" x14ac:dyDescent="0.2">
      <c r="F4" s="3" t="s">
        <v>10</v>
      </c>
      <c r="L4" s="7"/>
      <c r="M4" s="7"/>
      <c r="N4" s="7"/>
      <c r="O4" s="7"/>
      <c r="P4" s="7"/>
      <c r="Q4" s="7"/>
      <c r="R4" s="7"/>
      <c r="S4" s="8"/>
    </row>
    <row r="5" spans="6:19" x14ac:dyDescent="0.2">
      <c r="F5" s="2"/>
      <c r="L5" s="7"/>
      <c r="M5" s="10">
        <v>75</v>
      </c>
      <c r="N5" s="11"/>
      <c r="O5" s="7"/>
      <c r="P5" s="7"/>
      <c r="Q5" s="7"/>
      <c r="R5" s="7"/>
      <c r="S5" s="8"/>
    </row>
    <row r="6" spans="6:19" x14ac:dyDescent="0.2">
      <c r="F6" s="2">
        <f>C227</f>
        <v>180</v>
      </c>
      <c r="L6" s="7"/>
      <c r="M6" s="7"/>
      <c r="N6" s="7"/>
      <c r="O6" s="7"/>
      <c r="P6" s="7"/>
      <c r="Q6" s="7"/>
      <c r="R6" s="7"/>
      <c r="S6" s="8"/>
    </row>
    <row r="7" spans="6:19" x14ac:dyDescent="0.2">
      <c r="L7" s="11"/>
      <c r="M7" s="7"/>
      <c r="N7" s="7"/>
      <c r="O7" s="7"/>
      <c r="P7" s="7"/>
      <c r="Q7" s="7"/>
      <c r="R7" s="11"/>
      <c r="S7" s="8"/>
    </row>
    <row r="8" spans="6:19" x14ac:dyDescent="0.2">
      <c r="L8" s="7"/>
      <c r="M8" s="7"/>
      <c r="N8" s="7"/>
      <c r="O8" s="7"/>
      <c r="P8" s="7"/>
      <c r="Q8" s="7"/>
      <c r="R8" s="7"/>
      <c r="S8" s="8"/>
    </row>
    <row r="9" spans="6:19" x14ac:dyDescent="0.2">
      <c r="L9" s="7"/>
      <c r="M9" s="7"/>
      <c r="N9" s="7"/>
      <c r="O9" s="7"/>
      <c r="P9" s="7"/>
      <c r="Q9" s="7"/>
      <c r="R9" s="7"/>
      <c r="S9" s="8"/>
    </row>
    <row r="10" spans="6:19" x14ac:dyDescent="0.2">
      <c r="L10" s="7"/>
      <c r="M10" s="7"/>
      <c r="N10" s="7"/>
      <c r="O10" s="7"/>
      <c r="P10" s="7"/>
      <c r="Q10" s="7"/>
      <c r="R10" s="7"/>
      <c r="S10" s="8"/>
    </row>
    <row r="11" spans="6:19" x14ac:dyDescent="0.2">
      <c r="L11" s="7"/>
      <c r="M11" s="7"/>
      <c r="N11" s="7"/>
      <c r="O11" s="7"/>
      <c r="P11" s="7"/>
      <c r="Q11" s="7"/>
      <c r="R11" s="7"/>
      <c r="S11" s="8"/>
    </row>
    <row r="12" spans="6:19" x14ac:dyDescent="0.2">
      <c r="L12" s="7"/>
      <c r="M12" s="7"/>
      <c r="N12" s="7"/>
      <c r="O12" s="7"/>
      <c r="P12" s="7"/>
      <c r="Q12" s="7"/>
      <c r="R12" s="7"/>
      <c r="S12" s="8"/>
    </row>
    <row r="13" spans="6:19" x14ac:dyDescent="0.2">
      <c r="L13" s="7"/>
      <c r="M13" s="7"/>
      <c r="N13" s="7"/>
      <c r="O13" s="7"/>
      <c r="P13" s="7"/>
      <c r="Q13" s="7"/>
      <c r="R13" s="7"/>
      <c r="S13" s="8"/>
    </row>
    <row r="14" spans="6:19" x14ac:dyDescent="0.2">
      <c r="L14" s="7"/>
      <c r="M14" s="7"/>
      <c r="N14" s="7"/>
      <c r="O14" s="7"/>
      <c r="P14" s="7"/>
      <c r="Q14" s="7"/>
      <c r="R14" s="7"/>
      <c r="S14" s="8"/>
    </row>
    <row r="15" spans="6:19" x14ac:dyDescent="0.2">
      <c r="L15" s="7"/>
      <c r="M15" s="7"/>
      <c r="N15" s="7"/>
      <c r="O15" s="7"/>
      <c r="P15" s="7"/>
      <c r="Q15" s="7"/>
      <c r="R15" s="7"/>
      <c r="S15" s="8"/>
    </row>
    <row r="16" spans="6:19" x14ac:dyDescent="0.2">
      <c r="L16" s="7"/>
      <c r="M16" s="7"/>
      <c r="N16" s="7"/>
      <c r="O16" s="7"/>
      <c r="P16" s="7"/>
      <c r="Q16" s="7"/>
      <c r="R16" s="7"/>
      <c r="S16" s="8"/>
    </row>
    <row r="17" spans="12:19" x14ac:dyDescent="0.2">
      <c r="L17" s="7"/>
      <c r="M17" s="7"/>
      <c r="N17" s="7"/>
      <c r="O17" s="7"/>
      <c r="P17" s="7"/>
      <c r="Q17" s="7"/>
      <c r="R17" s="7"/>
      <c r="S17" s="8"/>
    </row>
    <row r="18" spans="12:19" x14ac:dyDescent="0.2">
      <c r="L18" s="7"/>
      <c r="M18" s="7"/>
      <c r="N18" s="7"/>
      <c r="O18" s="7"/>
      <c r="P18" s="7"/>
      <c r="Q18" s="7"/>
      <c r="R18" s="7"/>
      <c r="S18" s="8"/>
    </row>
    <row r="19" spans="12:19" x14ac:dyDescent="0.2">
      <c r="L19" s="7"/>
      <c r="M19" s="7"/>
      <c r="N19" s="7"/>
      <c r="O19" s="7"/>
      <c r="P19" s="7"/>
      <c r="Q19" s="7"/>
      <c r="R19" s="7"/>
      <c r="S19" s="8"/>
    </row>
    <row r="20" spans="12:19" x14ac:dyDescent="0.2">
      <c r="L20" s="7"/>
      <c r="M20" s="7"/>
      <c r="N20" s="7"/>
      <c r="O20" s="7"/>
      <c r="P20" s="7"/>
      <c r="Q20" s="7"/>
      <c r="R20" s="7"/>
      <c r="S20" s="8"/>
    </row>
    <row r="21" spans="12:19" x14ac:dyDescent="0.2">
      <c r="L21" s="7"/>
      <c r="M21" s="7"/>
      <c r="N21" s="7"/>
      <c r="O21" s="7"/>
      <c r="P21" s="7"/>
      <c r="Q21" s="7"/>
      <c r="R21" s="7"/>
      <c r="S21" s="12"/>
    </row>
    <row r="22" spans="12:19" x14ac:dyDescent="0.2">
      <c r="L22" s="7"/>
      <c r="M22" s="7"/>
      <c r="N22" s="7"/>
      <c r="O22" s="7"/>
      <c r="P22" s="7"/>
      <c r="Q22" s="7"/>
      <c r="R22" s="7"/>
      <c r="S22" s="12"/>
    </row>
    <row r="23" spans="12:19" x14ac:dyDescent="0.2">
      <c r="L23" s="7"/>
      <c r="M23" s="7"/>
      <c r="N23" s="7"/>
      <c r="O23" s="7"/>
      <c r="P23" s="7"/>
      <c r="Q23" s="7"/>
      <c r="R23" s="7"/>
      <c r="S23" s="8"/>
    </row>
    <row r="24" spans="12:19" x14ac:dyDescent="0.2">
      <c r="L24" s="7"/>
      <c r="M24" s="7"/>
      <c r="N24" s="7"/>
      <c r="O24" s="7"/>
      <c r="P24" s="7"/>
      <c r="Q24" s="7"/>
      <c r="R24" s="7"/>
      <c r="S24" s="8"/>
    </row>
    <row r="25" spans="12:19" x14ac:dyDescent="0.2">
      <c r="L25" s="7"/>
      <c r="M25" s="7"/>
      <c r="N25" s="7"/>
      <c r="O25" s="7"/>
      <c r="P25" s="7"/>
      <c r="Q25" s="7"/>
      <c r="R25" s="7"/>
      <c r="S25" s="8"/>
    </row>
    <row r="26" spans="12:19" x14ac:dyDescent="0.2">
      <c r="L26" s="7" t="s">
        <v>11</v>
      </c>
      <c r="M26" s="7"/>
      <c r="N26" s="7"/>
      <c r="O26" s="7"/>
      <c r="P26" s="7"/>
      <c r="Q26" s="7"/>
      <c r="R26" s="7"/>
      <c r="S26" s="8"/>
    </row>
    <row r="27" spans="12:19" x14ac:dyDescent="0.2">
      <c r="L27" s="7"/>
      <c r="M27" s="7"/>
      <c r="N27" s="7"/>
      <c r="O27" s="7"/>
      <c r="P27" s="7"/>
      <c r="Q27" s="7"/>
      <c r="R27" s="7"/>
      <c r="S27" s="8"/>
    </row>
    <row r="28" spans="12:19" x14ac:dyDescent="0.2">
      <c r="L28" s="7"/>
      <c r="M28" s="8"/>
      <c r="N28" s="7"/>
      <c r="O28" s="7"/>
      <c r="P28" s="7"/>
      <c r="Q28" s="7"/>
      <c r="R28" s="7"/>
      <c r="S28" s="8"/>
    </row>
    <row r="29" spans="12:19" x14ac:dyDescent="0.2">
      <c r="L29" s="7"/>
      <c r="M29" s="7"/>
      <c r="N29" s="7"/>
      <c r="O29" s="7"/>
      <c r="P29" s="7"/>
      <c r="Q29" s="7"/>
      <c r="R29" s="7"/>
      <c r="S29" s="8"/>
    </row>
    <row r="30" spans="12:19" x14ac:dyDescent="0.2">
      <c r="L30" s="7"/>
      <c r="M30" s="7"/>
      <c r="N30" s="7"/>
      <c r="O30" s="7"/>
      <c r="P30" s="7"/>
      <c r="Q30" s="7"/>
      <c r="R30" s="7"/>
      <c r="S30" s="8"/>
    </row>
    <row r="31" spans="12:19" x14ac:dyDescent="0.2">
      <c r="L31" s="7"/>
      <c r="M31" s="7"/>
      <c r="N31" s="7"/>
      <c r="O31" s="7"/>
      <c r="P31" s="7"/>
      <c r="Q31" s="7"/>
      <c r="R31" s="7"/>
      <c r="S31" s="8"/>
    </row>
    <row r="32" spans="12:19" x14ac:dyDescent="0.2">
      <c r="L32" s="7"/>
      <c r="M32" s="7"/>
      <c r="N32" s="7"/>
      <c r="O32" s="7"/>
      <c r="P32" s="7"/>
      <c r="Q32" s="7"/>
      <c r="R32" s="7"/>
      <c r="S32" s="8"/>
    </row>
    <row r="33" spans="12:19" x14ac:dyDescent="0.2">
      <c r="L33" s="7"/>
      <c r="M33" s="7"/>
      <c r="N33" s="7"/>
      <c r="O33" s="7"/>
      <c r="P33" s="7"/>
      <c r="Q33" s="7"/>
      <c r="R33" s="7"/>
      <c r="S33" s="8"/>
    </row>
    <row r="34" spans="12:19" x14ac:dyDescent="0.2">
      <c r="L34" s="7"/>
      <c r="M34" s="7"/>
      <c r="N34" s="7"/>
      <c r="O34" s="7"/>
      <c r="P34" s="7"/>
      <c r="Q34" s="7"/>
      <c r="R34" s="7"/>
      <c r="S34" s="8"/>
    </row>
    <row r="35" spans="12:19" x14ac:dyDescent="0.2">
      <c r="L35" s="12"/>
      <c r="M35" s="12"/>
      <c r="N35" s="12"/>
      <c r="O35" s="8"/>
      <c r="P35" s="8"/>
      <c r="Q35" s="8"/>
      <c r="R35" s="8"/>
      <c r="S35" s="8"/>
    </row>
    <row r="36" spans="12:19" x14ac:dyDescent="0.2">
      <c r="L36" s="13"/>
      <c r="M36" s="13"/>
      <c r="N36" s="13"/>
      <c r="O36" s="13"/>
      <c r="P36" s="13"/>
      <c r="Q36" s="13"/>
      <c r="R36" s="13"/>
      <c r="S36" s="8"/>
    </row>
    <row r="37" spans="12:19" x14ac:dyDescent="0.2">
      <c r="L37" s="14"/>
      <c r="M37" s="7"/>
      <c r="N37" s="7"/>
      <c r="O37" s="7"/>
      <c r="P37" s="7"/>
      <c r="Q37" s="7"/>
      <c r="R37" s="7"/>
      <c r="S37" s="8"/>
    </row>
    <row r="38" spans="12:19" x14ac:dyDescent="0.2">
      <c r="L38" s="12"/>
      <c r="M38" s="12"/>
      <c r="N38" s="12"/>
      <c r="O38" s="8"/>
      <c r="P38" s="8"/>
      <c r="Q38" s="8"/>
      <c r="R38" s="8"/>
      <c r="S38" s="8"/>
    </row>
    <row r="39" spans="12:19" x14ac:dyDescent="0.2">
      <c r="L39" s="12"/>
      <c r="M39" s="12"/>
      <c r="N39" s="12"/>
      <c r="O39" s="8"/>
      <c r="P39" s="8"/>
      <c r="Q39" s="8"/>
      <c r="R39" s="8"/>
      <c r="S39" s="8"/>
    </row>
    <row r="40" spans="12:19" x14ac:dyDescent="0.2">
      <c r="L40" s="12"/>
      <c r="M40" s="12"/>
      <c r="N40" s="12"/>
      <c r="O40" s="8"/>
      <c r="P40" s="8"/>
      <c r="Q40" s="8"/>
      <c r="R40" s="8"/>
      <c r="S40" s="8"/>
    </row>
    <row r="41" spans="12:19" x14ac:dyDescent="0.2">
      <c r="L41" s="12"/>
      <c r="M41" s="12"/>
      <c r="N41" s="12"/>
      <c r="O41" s="8"/>
      <c r="P41" s="8"/>
      <c r="Q41" s="8"/>
      <c r="R41" s="8"/>
      <c r="S41" s="8"/>
    </row>
    <row r="42" spans="12:19" x14ac:dyDescent="0.2">
      <c r="L42" s="12"/>
      <c r="M42" s="12"/>
      <c r="N42" s="12"/>
      <c r="O42" s="8"/>
      <c r="P42" s="8"/>
      <c r="Q42" s="8"/>
      <c r="R42" s="8"/>
      <c r="S42" s="8"/>
    </row>
    <row r="43" spans="12:19" x14ac:dyDescent="0.2">
      <c r="L43" s="12"/>
      <c r="M43" s="12"/>
      <c r="N43" s="12"/>
      <c r="O43" s="8"/>
      <c r="P43" s="8"/>
      <c r="Q43" s="8"/>
      <c r="R43" s="8"/>
      <c r="S43" s="8"/>
    </row>
    <row r="44" spans="12:19" x14ac:dyDescent="0.2">
      <c r="L44" s="12"/>
      <c r="M44" s="12"/>
      <c r="N44" s="12"/>
      <c r="O44" s="8"/>
      <c r="P44" s="8"/>
      <c r="Q44" s="8"/>
      <c r="R44" s="8"/>
      <c r="S44" s="8"/>
    </row>
    <row r="45" spans="12:19" x14ac:dyDescent="0.2">
      <c r="L45" s="12"/>
      <c r="M45" s="13"/>
      <c r="N45" s="13"/>
      <c r="O45" s="13"/>
      <c r="P45" s="13"/>
      <c r="Q45" s="13"/>
      <c r="R45" s="13"/>
      <c r="S45" s="13"/>
    </row>
    <row r="46" spans="12:19" x14ac:dyDescent="0.2">
      <c r="L46" s="16"/>
      <c r="M46" s="16"/>
      <c r="N46" s="16"/>
      <c r="O46" s="16"/>
      <c r="P46" s="16"/>
      <c r="Q46" s="16"/>
      <c r="R46" s="16"/>
      <c r="S46" s="16"/>
    </row>
    <row r="47" spans="12:19" x14ac:dyDescent="0.2">
      <c r="L47" s="12"/>
      <c r="M47" s="13" t="s">
        <v>12</v>
      </c>
      <c r="N47" s="13"/>
      <c r="O47" s="13"/>
      <c r="P47" s="13"/>
      <c r="Q47" s="13"/>
      <c r="R47" s="13"/>
      <c r="S47" s="13"/>
    </row>
    <row r="48" spans="12:19" x14ac:dyDescent="0.2">
      <c r="L48" s="16" t="s">
        <v>13</v>
      </c>
      <c r="M48" s="16"/>
      <c r="N48" s="16"/>
      <c r="O48" s="16"/>
      <c r="P48" s="16"/>
      <c r="Q48" s="16"/>
      <c r="R48" s="16"/>
      <c r="S48" s="16"/>
    </row>
    <row r="49" spans="12:19" x14ac:dyDescent="0.2">
      <c r="L49" s="12"/>
      <c r="M49" s="12"/>
      <c r="N49" s="12"/>
      <c r="O49" s="8"/>
      <c r="P49" s="8"/>
      <c r="Q49" s="8"/>
      <c r="R49" s="8"/>
      <c r="S49" s="8"/>
    </row>
    <row r="50" spans="12:19" x14ac:dyDescent="0.2">
      <c r="L50" s="8"/>
      <c r="M50" s="8"/>
      <c r="N50" s="8"/>
      <c r="O50" s="8"/>
      <c r="P50" s="8"/>
      <c r="Q50" s="8"/>
      <c r="R50" s="8"/>
      <c r="S50" s="8"/>
    </row>
    <row r="51" spans="12:19" x14ac:dyDescent="0.2">
      <c r="L51" s="8"/>
      <c r="M51" s="8"/>
      <c r="N51" s="8"/>
      <c r="O51" s="8"/>
      <c r="P51" s="8"/>
      <c r="Q51" s="8"/>
      <c r="R51" s="8"/>
      <c r="S51" s="8"/>
    </row>
    <row r="52" spans="12:19" x14ac:dyDescent="0.2">
      <c r="L52" s="8"/>
      <c r="M52" s="8"/>
      <c r="N52" s="8"/>
      <c r="O52" s="8"/>
      <c r="P52" s="8"/>
      <c r="Q52" s="8"/>
      <c r="R52" s="8"/>
      <c r="S52" s="8"/>
    </row>
    <row r="53" spans="12:19" x14ac:dyDescent="0.2">
      <c r="L53" s="8"/>
      <c r="M53" s="8"/>
      <c r="N53" s="8"/>
      <c r="O53" s="8"/>
      <c r="P53" s="8"/>
      <c r="Q53" s="8"/>
      <c r="R53" s="8"/>
      <c r="S53" s="8"/>
    </row>
    <row r="54" spans="12:19" x14ac:dyDescent="0.2">
      <c r="L54" s="8"/>
      <c r="M54" s="8"/>
      <c r="N54" s="8"/>
      <c r="O54" s="8"/>
      <c r="P54" s="8"/>
      <c r="Q54" s="8"/>
      <c r="R54" s="8"/>
      <c r="S54" s="8"/>
    </row>
    <row r="55" spans="12:19" x14ac:dyDescent="0.2">
      <c r="L55" s="8"/>
      <c r="M55" s="8"/>
      <c r="N55" s="8"/>
      <c r="O55" s="8"/>
      <c r="P55" s="8"/>
      <c r="Q55" s="8"/>
      <c r="R55" s="8"/>
      <c r="S55" s="8"/>
    </row>
    <row r="56" spans="12:19" x14ac:dyDescent="0.2">
      <c r="L56" s="8"/>
      <c r="M56" s="8"/>
      <c r="N56" s="8"/>
      <c r="O56" s="8"/>
      <c r="P56" s="8"/>
      <c r="Q56" s="8"/>
      <c r="R56" s="8"/>
      <c r="S56" s="8"/>
    </row>
    <row r="57" spans="12:19" x14ac:dyDescent="0.2">
      <c r="L57" s="8"/>
      <c r="M57" s="8"/>
      <c r="N57" s="8"/>
      <c r="O57" s="8"/>
      <c r="P57" s="8"/>
      <c r="Q57" s="8"/>
      <c r="R57" s="8"/>
      <c r="S57" s="8"/>
    </row>
    <row r="58" spans="12:19" x14ac:dyDescent="0.2">
      <c r="L58" s="8"/>
      <c r="M58" s="8"/>
      <c r="N58" s="8"/>
      <c r="O58" s="8"/>
      <c r="P58" s="8"/>
      <c r="Q58" s="8"/>
      <c r="R58" s="8"/>
      <c r="S58" s="8"/>
    </row>
    <row r="59" spans="12:19" x14ac:dyDescent="0.2">
      <c r="L59" s="8"/>
      <c r="M59" s="8"/>
      <c r="N59" s="8"/>
      <c r="O59" s="8"/>
      <c r="P59" s="8"/>
      <c r="Q59" s="8"/>
      <c r="R59" s="8"/>
      <c r="S59" s="8"/>
    </row>
    <row r="60" spans="12:19" x14ac:dyDescent="0.2">
      <c r="L60" s="8"/>
      <c r="M60" s="8"/>
      <c r="N60" s="8"/>
      <c r="O60" s="8"/>
      <c r="P60" s="8"/>
      <c r="Q60" s="8"/>
      <c r="R60" s="8"/>
      <c r="S60" s="8"/>
    </row>
    <row r="61" spans="12:19" x14ac:dyDescent="0.2">
      <c r="L61" s="8"/>
      <c r="M61" s="8"/>
      <c r="N61" s="8"/>
      <c r="O61" s="8"/>
      <c r="P61" s="8"/>
      <c r="Q61" s="8"/>
      <c r="R61" s="8"/>
      <c r="S61" s="8"/>
    </row>
    <row r="62" spans="12:19" x14ac:dyDescent="0.2">
      <c r="L62" s="8"/>
      <c r="M62" s="8"/>
      <c r="N62" s="8"/>
      <c r="O62" s="8"/>
      <c r="P62" s="8"/>
      <c r="Q62" s="8"/>
      <c r="R62" s="8"/>
      <c r="S62" s="8"/>
    </row>
    <row r="63" spans="12:19" x14ac:dyDescent="0.2">
      <c r="L63" s="8"/>
      <c r="M63" s="8"/>
      <c r="N63" s="8"/>
      <c r="O63" s="8"/>
      <c r="P63" s="8"/>
      <c r="Q63" s="8"/>
      <c r="R63" s="8"/>
      <c r="S63" s="8"/>
    </row>
    <row r="64" spans="12:19" x14ac:dyDescent="0.2">
      <c r="L64" s="8"/>
      <c r="M64" s="8"/>
      <c r="N64" s="8"/>
      <c r="O64" s="8"/>
      <c r="P64" s="8"/>
      <c r="Q64" s="8"/>
      <c r="R64" s="8"/>
      <c r="S64" s="8"/>
    </row>
    <row r="65" spans="12:19" x14ac:dyDescent="0.2">
      <c r="L65" s="8"/>
      <c r="M65" s="8"/>
      <c r="N65" s="8"/>
      <c r="O65" s="8"/>
      <c r="P65" s="8"/>
      <c r="Q65" s="8"/>
      <c r="R65" s="8"/>
      <c r="S65" s="8"/>
    </row>
    <row r="66" spans="12:19" x14ac:dyDescent="0.2">
      <c r="L66" s="8"/>
      <c r="M66" s="8"/>
      <c r="N66" s="8"/>
      <c r="O66" s="8"/>
      <c r="P66" s="8"/>
      <c r="Q66" s="8"/>
      <c r="R66" s="8"/>
      <c r="S66" s="8"/>
    </row>
    <row r="67" spans="12:19" x14ac:dyDescent="0.2">
      <c r="L67" s="8"/>
      <c r="M67" s="8"/>
      <c r="N67" s="8"/>
      <c r="O67" s="8"/>
      <c r="P67" s="8"/>
      <c r="Q67" s="8"/>
      <c r="R67" s="8"/>
      <c r="S67" s="8"/>
    </row>
    <row r="68" spans="12:19" x14ac:dyDescent="0.2">
      <c r="L68" s="8"/>
      <c r="M68" s="8"/>
      <c r="N68" s="8"/>
      <c r="O68" s="8"/>
      <c r="P68" s="8"/>
      <c r="Q68" s="8"/>
      <c r="R68" s="8"/>
      <c r="S68" s="8"/>
    </row>
    <row r="69" spans="12:19" x14ac:dyDescent="0.2">
      <c r="L69" s="8"/>
      <c r="M69" s="8"/>
      <c r="N69" s="8"/>
      <c r="O69" s="8"/>
      <c r="P69" s="8"/>
      <c r="Q69" s="8"/>
      <c r="R69" s="8"/>
      <c r="S69" s="8"/>
    </row>
    <row r="70" spans="12:19" x14ac:dyDescent="0.2">
      <c r="L70" s="8"/>
      <c r="M70" s="8"/>
      <c r="N70" s="8"/>
      <c r="O70" s="8"/>
      <c r="P70" s="8"/>
      <c r="Q70" s="8"/>
      <c r="R70" s="8"/>
      <c r="S70" s="8"/>
    </row>
    <row r="71" spans="12:19" x14ac:dyDescent="0.2">
      <c r="L71" s="8"/>
      <c r="M71" s="8"/>
      <c r="N71" s="8"/>
      <c r="O71" s="8"/>
      <c r="P71" s="8"/>
      <c r="Q71" s="8"/>
      <c r="R71" s="8"/>
      <c r="S71" s="8"/>
    </row>
    <row r="72" spans="12:19" x14ac:dyDescent="0.2">
      <c r="L72" s="8"/>
      <c r="M72" s="8"/>
      <c r="N72" s="8"/>
      <c r="O72" s="8"/>
      <c r="P72" s="8"/>
      <c r="Q72" s="8"/>
      <c r="R72" s="8"/>
      <c r="S72" s="8"/>
    </row>
    <row r="73" spans="12:19" x14ac:dyDescent="0.2">
      <c r="L73" s="8"/>
      <c r="M73" s="8"/>
      <c r="N73" s="8"/>
      <c r="O73" s="8"/>
      <c r="P73" s="8"/>
      <c r="Q73" s="8"/>
      <c r="R73" s="8"/>
      <c r="S73" s="8"/>
    </row>
    <row r="74" spans="12:19" x14ac:dyDescent="0.2">
      <c r="L74" s="8"/>
      <c r="M74" s="8"/>
      <c r="N74" s="8"/>
      <c r="O74" s="8"/>
      <c r="P74" s="8"/>
      <c r="Q74" s="8"/>
      <c r="R74" s="8"/>
      <c r="S74" s="8"/>
    </row>
    <row r="75" spans="12:19" x14ac:dyDescent="0.2">
      <c r="L75" s="8"/>
      <c r="M75" s="8"/>
      <c r="N75" s="8"/>
      <c r="O75" s="8"/>
      <c r="P75" s="8"/>
      <c r="Q75" s="8"/>
      <c r="R75" s="8"/>
      <c r="S75" s="8"/>
    </row>
    <row r="76" spans="12:19" x14ac:dyDescent="0.2">
      <c r="L76" s="8"/>
      <c r="M76" s="8"/>
      <c r="N76" s="8"/>
      <c r="O76" s="8"/>
      <c r="P76" s="8"/>
      <c r="Q76" s="8"/>
      <c r="R76" s="8"/>
      <c r="S76" s="8"/>
    </row>
    <row r="77" spans="12:19" x14ac:dyDescent="0.2">
      <c r="L77" s="8"/>
      <c r="M77" s="8"/>
      <c r="N77" s="8"/>
      <c r="O77" s="8"/>
      <c r="P77" s="8"/>
      <c r="Q77" s="8"/>
      <c r="R77" s="8"/>
      <c r="S77" s="8"/>
    </row>
    <row r="78" spans="12:19" x14ac:dyDescent="0.2">
      <c r="L78" s="8"/>
      <c r="M78" s="8"/>
      <c r="N78" s="8"/>
      <c r="O78" s="8"/>
      <c r="P78" s="8"/>
      <c r="Q78" s="8"/>
      <c r="R78" s="8"/>
      <c r="S78" s="8"/>
    </row>
    <row r="79" spans="12:19" x14ac:dyDescent="0.2">
      <c r="L79" s="8"/>
      <c r="M79" s="8"/>
      <c r="N79" s="8"/>
      <c r="O79" s="8"/>
      <c r="P79" s="8"/>
      <c r="Q79" s="8"/>
      <c r="R79" s="8"/>
      <c r="S79" s="8"/>
    </row>
    <row r="80" spans="12:19" x14ac:dyDescent="0.2">
      <c r="L80" s="8"/>
      <c r="M80" s="8"/>
      <c r="N80" s="8"/>
      <c r="O80" s="8"/>
      <c r="P80" s="8"/>
      <c r="Q80" s="8"/>
      <c r="R80" s="8"/>
      <c r="S80" s="8"/>
    </row>
    <row r="81" spans="12:19" x14ac:dyDescent="0.2">
      <c r="L81" s="8"/>
      <c r="M81" s="8"/>
      <c r="N81" s="8"/>
      <c r="O81" s="8"/>
      <c r="P81" s="8"/>
      <c r="Q81" s="8"/>
      <c r="R81" s="8"/>
      <c r="S81" s="8"/>
    </row>
    <row r="82" spans="12:19" x14ac:dyDescent="0.2">
      <c r="L82" s="8"/>
      <c r="M82" s="8"/>
      <c r="N82" s="8"/>
      <c r="O82" s="8"/>
      <c r="P82" s="8"/>
      <c r="Q82" s="8"/>
      <c r="R82" s="8"/>
      <c r="S82" s="8"/>
    </row>
    <row r="83" spans="12:19" x14ac:dyDescent="0.2">
      <c r="L83" s="8"/>
      <c r="M83" s="8"/>
      <c r="N83" s="8"/>
      <c r="O83" s="8"/>
      <c r="P83" s="8"/>
      <c r="Q83" s="8"/>
      <c r="R83" s="8"/>
      <c r="S83" s="8"/>
    </row>
    <row r="84" spans="12:19" x14ac:dyDescent="0.2">
      <c r="L84" s="8"/>
      <c r="M84" s="8"/>
      <c r="N84" s="8"/>
      <c r="O84" s="8"/>
      <c r="P84" s="8"/>
      <c r="Q84" s="8"/>
      <c r="R84" s="8"/>
      <c r="S84" s="8"/>
    </row>
    <row r="85" spans="12:19" x14ac:dyDescent="0.2">
      <c r="L85" s="8"/>
      <c r="M85" s="8"/>
      <c r="N85" s="8"/>
      <c r="O85" s="8"/>
      <c r="P85" s="8"/>
      <c r="Q85" s="8"/>
      <c r="R85" s="8"/>
      <c r="S85" s="8"/>
    </row>
    <row r="86" spans="12:19" x14ac:dyDescent="0.2">
      <c r="L86" s="8"/>
      <c r="M86" s="8"/>
      <c r="N86" s="8"/>
      <c r="O86" s="8"/>
      <c r="P86" s="8"/>
      <c r="Q86" s="8"/>
      <c r="R86" s="8"/>
      <c r="S86" s="8"/>
    </row>
    <row r="87" spans="12:19" x14ac:dyDescent="0.2">
      <c r="L87" s="8"/>
      <c r="M87" s="8"/>
      <c r="N87" s="8"/>
      <c r="O87" s="8"/>
      <c r="P87" s="8"/>
      <c r="Q87" s="8"/>
      <c r="R87" s="8"/>
      <c r="S87" s="8"/>
    </row>
    <row r="88" spans="12:19" x14ac:dyDescent="0.2">
      <c r="L88" s="8"/>
      <c r="M88" s="8"/>
      <c r="N88" s="8"/>
      <c r="O88" s="8"/>
      <c r="P88" s="8"/>
      <c r="Q88" s="8"/>
      <c r="R88" s="8"/>
      <c r="S88" s="8"/>
    </row>
    <row r="89" spans="12:19" x14ac:dyDescent="0.2">
      <c r="L89" s="8"/>
      <c r="M89" s="8"/>
      <c r="N89" s="8"/>
      <c r="O89" s="8"/>
      <c r="P89" s="8"/>
      <c r="Q89" s="8"/>
      <c r="R89" s="8"/>
      <c r="S89" s="8"/>
    </row>
    <row r="90" spans="12:19" x14ac:dyDescent="0.2">
      <c r="L90" s="8"/>
      <c r="M90" s="8"/>
      <c r="N90" s="8"/>
      <c r="O90" s="8"/>
      <c r="P90" s="8"/>
      <c r="Q90" s="8"/>
      <c r="R90" s="8"/>
      <c r="S90" s="8"/>
    </row>
    <row r="91" spans="12:19" x14ac:dyDescent="0.2">
      <c r="L91" s="8"/>
      <c r="M91" s="8"/>
      <c r="N91" s="8"/>
      <c r="O91" s="8"/>
      <c r="P91" s="8"/>
      <c r="Q91" s="8"/>
      <c r="R91" s="8"/>
      <c r="S91" s="8"/>
    </row>
    <row r="92" spans="12:19" x14ac:dyDescent="0.2">
      <c r="L92" s="8"/>
      <c r="M92" s="8"/>
      <c r="N92" s="8"/>
      <c r="O92" s="8"/>
      <c r="P92" s="8"/>
      <c r="Q92" s="8"/>
      <c r="R92" s="8"/>
      <c r="S92" s="8"/>
    </row>
    <row r="93" spans="12:19" x14ac:dyDescent="0.2">
      <c r="L93" s="8"/>
      <c r="M93" s="8"/>
      <c r="N93" s="8"/>
      <c r="O93" s="8"/>
      <c r="P93" s="8"/>
      <c r="Q93" s="8"/>
      <c r="R93" s="8"/>
      <c r="S93" s="8"/>
    </row>
    <row r="94" spans="12:19" x14ac:dyDescent="0.2">
      <c r="L94" s="8"/>
      <c r="M94" s="8"/>
      <c r="N94" s="8"/>
      <c r="O94" s="8"/>
      <c r="P94" s="8"/>
      <c r="Q94" s="8"/>
      <c r="R94" s="8"/>
      <c r="S94" s="8"/>
    </row>
    <row r="95" spans="12:19" x14ac:dyDescent="0.2">
      <c r="L95" s="8"/>
      <c r="M95" s="8"/>
      <c r="N95" s="8"/>
      <c r="O95" s="8"/>
      <c r="P95" s="8"/>
      <c r="Q95" s="8"/>
      <c r="R95" s="8"/>
      <c r="S95" s="8"/>
    </row>
    <row r="96" spans="12:19" x14ac:dyDescent="0.2">
      <c r="L96" s="8"/>
      <c r="M96" s="8"/>
      <c r="N96" s="8"/>
      <c r="O96" s="8"/>
      <c r="P96" s="8"/>
      <c r="Q96" s="8"/>
      <c r="R96" s="8"/>
      <c r="S96" s="8"/>
    </row>
    <row r="97" spans="12:19" x14ac:dyDescent="0.2">
      <c r="L97" s="8"/>
      <c r="M97" s="8"/>
      <c r="N97" s="8"/>
      <c r="O97" s="8"/>
      <c r="P97" s="8"/>
      <c r="Q97" s="8"/>
      <c r="R97" s="8"/>
      <c r="S97" s="8"/>
    </row>
    <row r="98" spans="12:19" x14ac:dyDescent="0.2">
      <c r="L98" s="8"/>
      <c r="M98" s="8"/>
      <c r="N98" s="8"/>
      <c r="O98" s="8"/>
      <c r="P98" s="8"/>
      <c r="Q98" s="8"/>
      <c r="R98" s="8"/>
      <c r="S98" s="8"/>
    </row>
    <row r="99" spans="12:19" x14ac:dyDescent="0.2">
      <c r="L99" s="8"/>
      <c r="M99" s="8"/>
      <c r="N99" s="8"/>
      <c r="O99" s="8"/>
      <c r="P99" s="8"/>
      <c r="Q99" s="8"/>
      <c r="R99" s="8"/>
      <c r="S99" s="8"/>
    </row>
    <row r="100" spans="12:19" x14ac:dyDescent="0.2">
      <c r="L100" s="8"/>
      <c r="M100" s="8"/>
      <c r="N100" s="8"/>
      <c r="O100" s="8"/>
      <c r="P100" s="8"/>
      <c r="Q100" s="8"/>
      <c r="R100" s="8"/>
      <c r="S100" s="8"/>
    </row>
    <row r="101" spans="12:19" x14ac:dyDescent="0.2">
      <c r="L101" s="8"/>
      <c r="M101" s="8"/>
      <c r="N101" s="8"/>
      <c r="O101" s="8"/>
      <c r="P101" s="8"/>
      <c r="Q101" s="8"/>
      <c r="R101" s="8"/>
      <c r="S101" s="8"/>
    </row>
    <row r="102" spans="12:19" x14ac:dyDescent="0.2">
      <c r="L102" s="8"/>
      <c r="M102" s="8"/>
      <c r="N102" s="8"/>
      <c r="O102" s="8"/>
      <c r="P102" s="8"/>
      <c r="Q102" s="8"/>
      <c r="R102" s="8"/>
      <c r="S102" s="8"/>
    </row>
    <row r="103" spans="12:19" x14ac:dyDescent="0.2">
      <c r="L103" s="8"/>
      <c r="M103" s="8"/>
      <c r="N103" s="8"/>
      <c r="O103" s="8"/>
      <c r="P103" s="8"/>
      <c r="Q103" s="8"/>
      <c r="R103" s="8"/>
      <c r="S103" s="8"/>
    </row>
    <row r="104" spans="12:19" x14ac:dyDescent="0.2">
      <c r="L104" s="8"/>
      <c r="M104" s="8"/>
      <c r="N104" s="8"/>
      <c r="O104" s="8"/>
      <c r="P104" s="8"/>
      <c r="Q104" s="8"/>
      <c r="R104" s="8"/>
      <c r="S104" s="8"/>
    </row>
    <row r="105" spans="12:19" x14ac:dyDescent="0.2">
      <c r="L105" s="8"/>
      <c r="M105" s="8"/>
      <c r="N105" s="8"/>
      <c r="O105" s="8"/>
      <c r="P105" s="8"/>
      <c r="Q105" s="8"/>
      <c r="R105" s="8"/>
      <c r="S105" s="8"/>
    </row>
    <row r="106" spans="12:19" x14ac:dyDescent="0.2">
      <c r="L106" s="8"/>
      <c r="M106" s="8"/>
      <c r="N106" s="8"/>
      <c r="O106" s="8"/>
      <c r="P106" s="8"/>
      <c r="Q106" s="8"/>
      <c r="R106" s="8"/>
      <c r="S106" s="8"/>
    </row>
    <row r="107" spans="12:19" x14ac:dyDescent="0.2">
      <c r="L107" s="8"/>
      <c r="M107" s="8"/>
      <c r="N107" s="8"/>
      <c r="O107" s="8"/>
      <c r="P107" s="8"/>
      <c r="Q107" s="8"/>
      <c r="R107" s="8"/>
      <c r="S107" s="8"/>
    </row>
    <row r="108" spans="12:19" x14ac:dyDescent="0.2">
      <c r="L108" s="8"/>
      <c r="M108" s="8"/>
      <c r="N108" s="8"/>
      <c r="O108" s="8"/>
      <c r="P108" s="8"/>
      <c r="Q108" s="8"/>
      <c r="R108" s="8"/>
      <c r="S108" s="8"/>
    </row>
    <row r="109" spans="12:19" x14ac:dyDescent="0.2">
      <c r="L109" s="8"/>
      <c r="M109" s="8"/>
      <c r="N109" s="8"/>
      <c r="O109" s="8"/>
      <c r="P109" s="8"/>
      <c r="Q109" s="8"/>
      <c r="R109" s="8"/>
      <c r="S109" s="8"/>
    </row>
    <row r="110" spans="12:19" x14ac:dyDescent="0.2">
      <c r="L110" s="8"/>
      <c r="M110" s="8"/>
      <c r="N110" s="8"/>
      <c r="O110" s="8"/>
      <c r="P110" s="8"/>
      <c r="Q110" s="8"/>
      <c r="R110" s="8"/>
      <c r="S110" s="8"/>
    </row>
    <row r="111" spans="12:19" x14ac:dyDescent="0.2">
      <c r="L111" s="8"/>
      <c r="M111" s="8"/>
      <c r="N111" s="8"/>
      <c r="O111" s="8"/>
      <c r="P111" s="8"/>
      <c r="Q111" s="8"/>
      <c r="R111" s="8"/>
      <c r="S111" s="8"/>
    </row>
    <row r="112" spans="12:19" x14ac:dyDescent="0.2">
      <c r="L112" s="8"/>
      <c r="M112" s="8"/>
      <c r="N112" s="8"/>
      <c r="O112" s="8"/>
      <c r="P112" s="8"/>
      <c r="Q112" s="8"/>
      <c r="R112" s="8"/>
      <c r="S112" s="8"/>
    </row>
    <row r="113" spans="12:19" x14ac:dyDescent="0.2">
      <c r="L113" s="8"/>
      <c r="M113" s="8"/>
      <c r="N113" s="8"/>
      <c r="O113" s="8"/>
      <c r="P113" s="8"/>
      <c r="Q113" s="8"/>
      <c r="R113" s="8"/>
      <c r="S113" s="8"/>
    </row>
    <row r="114" spans="12:19" x14ac:dyDescent="0.2">
      <c r="L114" s="8"/>
      <c r="M114" s="8"/>
      <c r="N114" s="8"/>
      <c r="O114" s="8"/>
      <c r="P114" s="8"/>
      <c r="Q114" s="8"/>
      <c r="R114" s="8"/>
      <c r="S114" s="8"/>
    </row>
    <row r="115" spans="12:19" x14ac:dyDescent="0.2">
      <c r="L115" s="8"/>
      <c r="M115" s="8"/>
      <c r="N115" s="8"/>
      <c r="O115" s="8"/>
      <c r="P115" s="8"/>
      <c r="Q115" s="8"/>
      <c r="R115" s="8"/>
      <c r="S115" s="8"/>
    </row>
    <row r="116" spans="12:19" x14ac:dyDescent="0.2">
      <c r="L116" s="8"/>
      <c r="M116" s="8"/>
      <c r="N116" s="8"/>
      <c r="O116" s="8"/>
      <c r="P116" s="8"/>
      <c r="Q116" s="8"/>
      <c r="R116" s="8"/>
      <c r="S116" s="8"/>
    </row>
    <row r="117" spans="12:19" x14ac:dyDescent="0.2">
      <c r="L117" s="8"/>
      <c r="M117" s="8"/>
      <c r="N117" s="8"/>
      <c r="O117" s="8"/>
      <c r="P117" s="8"/>
      <c r="Q117" s="8"/>
      <c r="R117" s="8"/>
      <c r="S117" s="8"/>
    </row>
    <row r="118" spans="12:19" x14ac:dyDescent="0.2">
      <c r="L118" s="8"/>
      <c r="M118" s="8"/>
      <c r="N118" s="8"/>
      <c r="O118" s="8"/>
      <c r="P118" s="8"/>
      <c r="Q118" s="8"/>
      <c r="R118" s="8"/>
      <c r="S118" s="8"/>
    </row>
    <row r="119" spans="12:19" x14ac:dyDescent="0.2">
      <c r="L119" s="8"/>
      <c r="M119" s="8"/>
      <c r="N119" s="8"/>
      <c r="O119" s="8"/>
      <c r="P119" s="8"/>
      <c r="Q119" s="8"/>
      <c r="R119" s="8"/>
      <c r="S119" s="8"/>
    </row>
    <row r="120" spans="12:19" x14ac:dyDescent="0.2">
      <c r="L120" s="8"/>
      <c r="M120" s="8"/>
      <c r="N120" s="8"/>
      <c r="O120" s="8"/>
      <c r="P120" s="8"/>
      <c r="Q120" s="8"/>
      <c r="R120" s="8"/>
      <c r="S120" s="8"/>
    </row>
    <row r="121" spans="12:19" x14ac:dyDescent="0.2">
      <c r="L121" s="8"/>
      <c r="M121" s="8"/>
      <c r="N121" s="8"/>
      <c r="O121" s="8"/>
      <c r="P121" s="8"/>
      <c r="Q121" s="8"/>
      <c r="R121" s="8"/>
      <c r="S121" s="8"/>
    </row>
    <row r="122" spans="12:19" x14ac:dyDescent="0.2">
      <c r="L122" s="8"/>
      <c r="M122" s="8"/>
      <c r="N122" s="8"/>
      <c r="O122" s="8"/>
      <c r="P122" s="8"/>
      <c r="Q122" s="8"/>
      <c r="R122" s="8"/>
      <c r="S122" s="8"/>
    </row>
    <row r="123" spans="12:19" x14ac:dyDescent="0.2">
      <c r="L123" s="8"/>
      <c r="M123" s="8"/>
      <c r="N123" s="8"/>
      <c r="O123" s="8"/>
      <c r="P123" s="8"/>
      <c r="Q123" s="8"/>
      <c r="R123" s="8"/>
      <c r="S123" s="8"/>
    </row>
    <row r="124" spans="12:19" x14ac:dyDescent="0.2">
      <c r="L124" s="8"/>
      <c r="M124" s="8"/>
      <c r="N124" s="8"/>
      <c r="O124" s="8"/>
      <c r="P124" s="8"/>
      <c r="Q124" s="8"/>
      <c r="R124" s="8"/>
      <c r="S124" s="8"/>
    </row>
    <row r="125" spans="12:19" x14ac:dyDescent="0.2">
      <c r="L125" s="8"/>
      <c r="M125" s="8"/>
      <c r="N125" s="8"/>
      <c r="O125" s="8"/>
      <c r="P125" s="8"/>
      <c r="Q125" s="8"/>
      <c r="R125" s="8"/>
      <c r="S125" s="8"/>
    </row>
    <row r="126" spans="12:19" x14ac:dyDescent="0.2">
      <c r="L126" s="8"/>
      <c r="M126" s="8"/>
      <c r="N126" s="8"/>
      <c r="O126" s="8"/>
      <c r="P126" s="8"/>
      <c r="Q126" s="8"/>
      <c r="R126" s="8"/>
      <c r="S126" s="8"/>
    </row>
    <row r="127" spans="12:19" x14ac:dyDescent="0.2">
      <c r="L127" s="8"/>
      <c r="M127" s="8"/>
      <c r="N127" s="8"/>
      <c r="O127" s="8"/>
      <c r="P127" s="8"/>
      <c r="Q127" s="8"/>
      <c r="R127" s="8"/>
      <c r="S127" s="8"/>
    </row>
    <row r="128" spans="12:19" x14ac:dyDescent="0.2">
      <c r="L128" s="8"/>
      <c r="M128" s="8"/>
      <c r="N128" s="8"/>
      <c r="O128" s="8"/>
      <c r="P128" s="8"/>
      <c r="Q128" s="8"/>
      <c r="R128" s="8"/>
      <c r="S128" s="8"/>
    </row>
    <row r="129" spans="12:19" x14ac:dyDescent="0.2">
      <c r="L129" s="8"/>
      <c r="M129" s="8"/>
      <c r="N129" s="8"/>
      <c r="O129" s="8"/>
      <c r="P129" s="8"/>
      <c r="Q129" s="8"/>
      <c r="R129" s="8"/>
      <c r="S129" s="8"/>
    </row>
    <row r="130" spans="12:19" x14ac:dyDescent="0.2">
      <c r="L130" s="8"/>
      <c r="M130" s="8"/>
      <c r="N130" s="8"/>
      <c r="O130" s="8"/>
      <c r="P130" s="8"/>
      <c r="Q130" s="8"/>
      <c r="R130" s="8"/>
      <c r="S130" s="8"/>
    </row>
    <row r="131" spans="12:19" x14ac:dyDescent="0.2">
      <c r="L131" s="8"/>
      <c r="M131" s="8"/>
      <c r="N131" s="8"/>
      <c r="O131" s="8"/>
      <c r="P131" s="8"/>
      <c r="Q131" s="8"/>
      <c r="R131" s="8"/>
      <c r="S131" s="8"/>
    </row>
    <row r="132" spans="12:19" x14ac:dyDescent="0.2">
      <c r="L132" s="8"/>
      <c r="M132" s="8"/>
      <c r="N132" s="8"/>
      <c r="O132" s="8"/>
      <c r="P132" s="8"/>
      <c r="Q132" s="8"/>
      <c r="R132" s="8"/>
      <c r="S132" s="8"/>
    </row>
    <row r="133" spans="12:19" x14ac:dyDescent="0.2">
      <c r="L133" s="8"/>
      <c r="M133" s="8"/>
      <c r="N133" s="8"/>
      <c r="O133" s="8"/>
      <c r="P133" s="8"/>
      <c r="Q133" s="8"/>
      <c r="R133" s="8"/>
      <c r="S133" s="8"/>
    </row>
    <row r="134" spans="12:19" x14ac:dyDescent="0.2">
      <c r="L134" s="8"/>
      <c r="M134" s="8"/>
      <c r="N134" s="8"/>
      <c r="O134" s="8"/>
      <c r="P134" s="8"/>
      <c r="Q134" s="8"/>
      <c r="R134" s="8"/>
      <c r="S134" s="8"/>
    </row>
    <row r="135" spans="12:19" x14ac:dyDescent="0.2">
      <c r="L135" s="8"/>
      <c r="M135" s="8"/>
      <c r="N135" s="8"/>
      <c r="O135" s="8"/>
      <c r="P135" s="8"/>
      <c r="Q135" s="8"/>
      <c r="R135" s="8"/>
      <c r="S135" s="8"/>
    </row>
    <row r="136" spans="12:19" x14ac:dyDescent="0.2">
      <c r="L136" s="8"/>
      <c r="M136" s="8"/>
      <c r="N136" s="8"/>
      <c r="O136" s="8"/>
      <c r="P136" s="8"/>
      <c r="Q136" s="8"/>
      <c r="R136" s="8"/>
      <c r="S136" s="8"/>
    </row>
    <row r="137" spans="12:19" x14ac:dyDescent="0.2">
      <c r="L137" s="8"/>
      <c r="M137" s="8"/>
      <c r="N137" s="8"/>
      <c r="O137" s="8"/>
      <c r="P137" s="8"/>
      <c r="Q137" s="8"/>
      <c r="R137" s="8"/>
      <c r="S137" s="8"/>
    </row>
    <row r="138" spans="12:19" x14ac:dyDescent="0.2">
      <c r="L138" s="8"/>
      <c r="M138" s="8"/>
      <c r="N138" s="8"/>
      <c r="O138" s="8"/>
      <c r="P138" s="8"/>
      <c r="Q138" s="8"/>
      <c r="R138" s="8"/>
      <c r="S138" s="8"/>
    </row>
    <row r="139" spans="12:19" x14ac:dyDescent="0.2">
      <c r="L139" s="8"/>
      <c r="M139" s="8"/>
      <c r="N139" s="8"/>
      <c r="O139" s="8"/>
      <c r="P139" s="8"/>
      <c r="Q139" s="8"/>
      <c r="R139" s="8"/>
      <c r="S139" s="8"/>
    </row>
    <row r="140" spans="12:19" x14ac:dyDescent="0.2">
      <c r="L140" s="8"/>
      <c r="M140" s="8"/>
      <c r="N140" s="8"/>
      <c r="O140" s="8"/>
      <c r="P140" s="8"/>
      <c r="Q140" s="8"/>
      <c r="R140" s="8"/>
      <c r="S140" s="8"/>
    </row>
    <row r="141" spans="12:19" x14ac:dyDescent="0.2">
      <c r="L141" s="8"/>
      <c r="M141" s="8"/>
      <c r="N141" s="8"/>
      <c r="O141" s="8"/>
      <c r="P141" s="8"/>
      <c r="Q141" s="8"/>
      <c r="R141" s="8"/>
      <c r="S141" s="8"/>
    </row>
    <row r="142" spans="12:19" x14ac:dyDescent="0.2">
      <c r="L142" s="8"/>
      <c r="M142" s="8"/>
      <c r="N142" s="8"/>
      <c r="O142" s="8"/>
      <c r="P142" s="8"/>
      <c r="Q142" s="8"/>
      <c r="R142" s="8"/>
      <c r="S142" s="8"/>
    </row>
    <row r="143" spans="12:19" x14ac:dyDescent="0.2">
      <c r="L143" s="8"/>
      <c r="M143" s="8"/>
      <c r="N143" s="8"/>
      <c r="O143" s="8"/>
      <c r="P143" s="8"/>
      <c r="Q143" s="8"/>
      <c r="R143" s="8"/>
      <c r="S143" s="8"/>
    </row>
    <row r="144" spans="12:19" x14ac:dyDescent="0.2">
      <c r="L144" s="8"/>
      <c r="M144" s="8"/>
      <c r="N144" s="8"/>
      <c r="O144" s="8"/>
      <c r="P144" s="8"/>
      <c r="Q144" s="8"/>
      <c r="R144" s="8"/>
      <c r="S144" s="8"/>
    </row>
    <row r="145" spans="12:19" x14ac:dyDescent="0.2">
      <c r="L145" s="8"/>
      <c r="M145" s="8"/>
      <c r="N145" s="8"/>
      <c r="O145" s="8"/>
      <c r="P145" s="8"/>
      <c r="Q145" s="8"/>
      <c r="R145" s="8"/>
      <c r="S145" s="8"/>
    </row>
    <row r="146" spans="12:19" x14ac:dyDescent="0.2">
      <c r="L146" s="8"/>
      <c r="M146" s="8"/>
      <c r="N146" s="8"/>
      <c r="O146" s="8"/>
      <c r="P146" s="8"/>
      <c r="Q146" s="8"/>
      <c r="R146" s="8"/>
      <c r="S146" s="8"/>
    </row>
    <row r="147" spans="12:19" x14ac:dyDescent="0.2">
      <c r="L147" s="8"/>
      <c r="M147" s="8"/>
      <c r="N147" s="8"/>
      <c r="O147" s="8"/>
      <c r="P147" s="8"/>
      <c r="Q147" s="8"/>
      <c r="R147" s="8"/>
      <c r="S147" s="8"/>
    </row>
    <row r="148" spans="12:19" x14ac:dyDescent="0.2">
      <c r="L148" s="8"/>
      <c r="M148" s="8"/>
      <c r="N148" s="8"/>
      <c r="O148" s="8"/>
      <c r="P148" s="8"/>
      <c r="Q148" s="8"/>
      <c r="R148" s="8"/>
      <c r="S148" s="8"/>
    </row>
    <row r="149" spans="12:19" x14ac:dyDescent="0.2">
      <c r="L149" s="8"/>
      <c r="M149" s="8"/>
      <c r="N149" s="8"/>
      <c r="O149" s="8"/>
      <c r="P149" s="8"/>
      <c r="Q149" s="8"/>
      <c r="R149" s="8"/>
      <c r="S149" s="8"/>
    </row>
    <row r="150" spans="12:19" x14ac:dyDescent="0.2">
      <c r="L150" s="8"/>
      <c r="M150" s="8"/>
      <c r="N150" s="8"/>
      <c r="O150" s="8"/>
      <c r="P150" s="8"/>
      <c r="Q150" s="8"/>
      <c r="R150" s="8"/>
      <c r="S150" s="8"/>
    </row>
    <row r="151" spans="12:19" x14ac:dyDescent="0.2">
      <c r="L151" s="8"/>
      <c r="M151" s="8"/>
      <c r="N151" s="8"/>
      <c r="O151" s="8"/>
      <c r="P151" s="8"/>
      <c r="Q151" s="8"/>
      <c r="R151" s="8"/>
      <c r="S151" s="8"/>
    </row>
    <row r="152" spans="12:19" x14ac:dyDescent="0.2">
      <c r="L152" s="8"/>
      <c r="M152" s="8"/>
      <c r="N152" s="8"/>
      <c r="O152" s="8"/>
      <c r="P152" s="8"/>
      <c r="Q152" s="8"/>
      <c r="R152" s="8"/>
      <c r="S152" s="8"/>
    </row>
    <row r="153" spans="12:19" x14ac:dyDescent="0.2">
      <c r="L153" s="8"/>
      <c r="M153" s="8"/>
      <c r="N153" s="8"/>
      <c r="O153" s="8"/>
      <c r="P153" s="8"/>
      <c r="Q153" s="8"/>
      <c r="R153" s="8"/>
      <c r="S153" s="8"/>
    </row>
    <row r="154" spans="12:19" x14ac:dyDescent="0.2">
      <c r="L154" s="8"/>
      <c r="M154" s="8"/>
      <c r="N154" s="8"/>
      <c r="O154" s="8"/>
      <c r="P154" s="8"/>
      <c r="Q154" s="8"/>
      <c r="R154" s="8"/>
      <c r="S154" s="8"/>
    </row>
    <row r="155" spans="12:19" x14ac:dyDescent="0.2">
      <c r="L155" s="8"/>
      <c r="M155" s="8"/>
      <c r="N155" s="8"/>
      <c r="O155" s="8"/>
      <c r="P155" s="8"/>
      <c r="Q155" s="8"/>
      <c r="R155" s="8"/>
      <c r="S155" s="8"/>
    </row>
    <row r="156" spans="12:19" x14ac:dyDescent="0.2">
      <c r="L156" s="8"/>
      <c r="M156" s="8"/>
      <c r="N156" s="8"/>
      <c r="O156" s="8"/>
      <c r="P156" s="8"/>
      <c r="Q156" s="8"/>
      <c r="R156" s="8"/>
      <c r="S156" s="8"/>
    </row>
    <row r="157" spans="12:19" x14ac:dyDescent="0.2">
      <c r="L157" s="8"/>
      <c r="M157" s="8"/>
      <c r="N157" s="8"/>
      <c r="O157" s="8"/>
      <c r="P157" s="8"/>
      <c r="Q157" s="8"/>
      <c r="R157" s="8"/>
      <c r="S157" s="8"/>
    </row>
    <row r="158" spans="12:19" x14ac:dyDescent="0.2">
      <c r="L158" s="8"/>
      <c r="M158" s="8"/>
      <c r="N158" s="8"/>
      <c r="O158" s="8"/>
      <c r="P158" s="8"/>
      <c r="Q158" s="8"/>
      <c r="R158" s="8"/>
      <c r="S158" s="8"/>
    </row>
    <row r="159" spans="12:19" x14ac:dyDescent="0.2">
      <c r="L159" s="8"/>
      <c r="M159" s="8"/>
      <c r="N159" s="8"/>
      <c r="O159" s="8"/>
      <c r="P159" s="8"/>
      <c r="Q159" s="8"/>
      <c r="R159" s="8"/>
      <c r="S159" s="8"/>
    </row>
    <row r="160" spans="12:19" x14ac:dyDescent="0.2">
      <c r="L160" s="8"/>
      <c r="M160" s="8"/>
      <c r="N160" s="8"/>
      <c r="O160" s="8"/>
      <c r="P160" s="8"/>
      <c r="Q160" s="8"/>
      <c r="R160" s="8"/>
      <c r="S160" s="8"/>
    </row>
    <row r="161" spans="12:19" x14ac:dyDescent="0.2">
      <c r="L161" s="8"/>
      <c r="M161" s="8"/>
      <c r="N161" s="8"/>
      <c r="O161" s="8"/>
      <c r="P161" s="8"/>
      <c r="Q161" s="8"/>
      <c r="R161" s="8"/>
      <c r="S161" s="8"/>
    </row>
    <row r="162" spans="12:19" x14ac:dyDescent="0.2">
      <c r="L162" s="8"/>
      <c r="M162" s="8"/>
      <c r="N162" s="8"/>
      <c r="O162" s="8"/>
      <c r="P162" s="8"/>
      <c r="Q162" s="8"/>
      <c r="R162" s="8"/>
      <c r="S162" s="8"/>
    </row>
    <row r="163" spans="12:19" x14ac:dyDescent="0.2">
      <c r="L163" s="8"/>
      <c r="M163" s="8"/>
      <c r="N163" s="8"/>
      <c r="O163" s="8"/>
      <c r="P163" s="8"/>
      <c r="Q163" s="8"/>
      <c r="R163" s="8"/>
      <c r="S163" s="8"/>
    </row>
    <row r="164" spans="12:19" x14ac:dyDescent="0.2">
      <c r="L164" s="8"/>
      <c r="M164" s="8"/>
      <c r="N164" s="8"/>
      <c r="O164" s="8"/>
      <c r="P164" s="8"/>
      <c r="Q164" s="8"/>
      <c r="R164" s="8"/>
      <c r="S164" s="8"/>
    </row>
    <row r="165" spans="12:19" x14ac:dyDescent="0.2">
      <c r="L165" s="8"/>
      <c r="M165" s="8"/>
      <c r="N165" s="8"/>
      <c r="O165" s="8"/>
      <c r="P165" s="8"/>
      <c r="Q165" s="8"/>
      <c r="R165" s="8"/>
      <c r="S165" s="8"/>
    </row>
    <row r="166" spans="12:19" x14ac:dyDescent="0.2">
      <c r="L166" s="8"/>
      <c r="M166" s="8"/>
      <c r="N166" s="8"/>
      <c r="O166" s="8"/>
      <c r="P166" s="8"/>
      <c r="Q166" s="8"/>
      <c r="R166" s="8"/>
      <c r="S166" s="8"/>
    </row>
    <row r="167" spans="12:19" x14ac:dyDescent="0.2">
      <c r="L167" s="8"/>
      <c r="M167" s="8"/>
      <c r="N167" s="8"/>
      <c r="O167" s="8"/>
      <c r="P167" s="8"/>
      <c r="Q167" s="8"/>
      <c r="R167" s="8"/>
      <c r="S167" s="8"/>
    </row>
    <row r="168" spans="12:19" x14ac:dyDescent="0.2">
      <c r="L168" s="8"/>
      <c r="M168" s="8"/>
      <c r="N168" s="8"/>
      <c r="O168" s="8"/>
      <c r="P168" s="8"/>
      <c r="Q168" s="8"/>
      <c r="R168" s="8"/>
      <c r="S168" s="8"/>
    </row>
    <row r="169" spans="12:19" x14ac:dyDescent="0.2">
      <c r="L169" s="8"/>
      <c r="M169" s="8"/>
      <c r="N169" s="8"/>
      <c r="O169" s="8"/>
      <c r="P169" s="8"/>
      <c r="Q169" s="8"/>
      <c r="R169" s="8"/>
      <c r="S169" s="8"/>
    </row>
    <row r="170" spans="12:19" x14ac:dyDescent="0.2">
      <c r="L170" s="8"/>
      <c r="M170" s="8"/>
      <c r="N170" s="8"/>
      <c r="O170" s="8"/>
      <c r="P170" s="8"/>
      <c r="Q170" s="8"/>
      <c r="R170" s="8"/>
      <c r="S170" s="8"/>
    </row>
    <row r="171" spans="12:19" x14ac:dyDescent="0.2">
      <c r="L171" s="8"/>
      <c r="M171" s="8"/>
      <c r="N171" s="8"/>
      <c r="O171" s="8"/>
      <c r="P171" s="8"/>
      <c r="Q171" s="8"/>
      <c r="R171" s="8"/>
      <c r="S171" s="8"/>
    </row>
    <row r="172" spans="12:19" x14ac:dyDescent="0.2">
      <c r="L172" s="8"/>
      <c r="M172" s="8"/>
      <c r="N172" s="8"/>
      <c r="O172" s="8"/>
      <c r="P172" s="8"/>
      <c r="Q172" s="8"/>
      <c r="R172" s="8"/>
      <c r="S172" s="8"/>
    </row>
    <row r="173" spans="12:19" x14ac:dyDescent="0.2">
      <c r="L173" s="8"/>
      <c r="M173" s="8"/>
      <c r="N173" s="8"/>
      <c r="O173" s="8"/>
      <c r="P173" s="8"/>
      <c r="Q173" s="8"/>
      <c r="R173" s="8"/>
      <c r="S173" s="8"/>
    </row>
    <row r="174" spans="12:19" x14ac:dyDescent="0.2">
      <c r="L174" s="8"/>
      <c r="M174" s="8"/>
      <c r="N174" s="8"/>
      <c r="O174" s="8"/>
      <c r="P174" s="8"/>
      <c r="Q174" s="8"/>
      <c r="R174" s="8"/>
      <c r="S174" s="8"/>
    </row>
    <row r="175" spans="12:19" x14ac:dyDescent="0.2">
      <c r="L175" s="8"/>
      <c r="M175" s="8"/>
      <c r="N175" s="8"/>
      <c r="O175" s="8"/>
      <c r="P175" s="8"/>
      <c r="Q175" s="8"/>
      <c r="R175" s="8"/>
      <c r="S175" s="8"/>
    </row>
    <row r="176" spans="12:19" x14ac:dyDescent="0.2">
      <c r="L176" s="8"/>
      <c r="M176" s="8"/>
      <c r="N176" s="8"/>
      <c r="O176" s="8"/>
      <c r="P176" s="8"/>
      <c r="Q176" s="8"/>
      <c r="R176" s="8"/>
      <c r="S176" s="8"/>
    </row>
    <row r="177" spans="12:19" x14ac:dyDescent="0.2">
      <c r="L177" s="8"/>
      <c r="M177" s="8"/>
      <c r="N177" s="8"/>
      <c r="O177" s="8"/>
      <c r="P177" s="8"/>
      <c r="Q177" s="8"/>
      <c r="R177" s="8"/>
      <c r="S177" s="8"/>
    </row>
    <row r="178" spans="12:19" x14ac:dyDescent="0.2">
      <c r="L178" s="8"/>
      <c r="M178" s="8"/>
      <c r="N178" s="8"/>
      <c r="O178" s="8"/>
      <c r="P178" s="8"/>
      <c r="Q178" s="8"/>
      <c r="R178" s="8"/>
      <c r="S178" s="8"/>
    </row>
    <row r="179" spans="12:19" x14ac:dyDescent="0.2">
      <c r="L179" s="8"/>
      <c r="M179" s="8"/>
      <c r="N179" s="8"/>
      <c r="O179" s="8"/>
      <c r="P179" s="8"/>
      <c r="Q179" s="8"/>
      <c r="R179" s="8"/>
      <c r="S179" s="8"/>
    </row>
    <row r="180" spans="12:19" x14ac:dyDescent="0.2">
      <c r="L180" s="8"/>
      <c r="M180" s="8"/>
      <c r="N180" s="8"/>
      <c r="O180" s="8"/>
      <c r="P180" s="8"/>
      <c r="Q180" s="8"/>
      <c r="R180" s="8"/>
      <c r="S180" s="8"/>
    </row>
    <row r="181" spans="12:19" x14ac:dyDescent="0.2">
      <c r="L181" s="8"/>
      <c r="M181" s="8"/>
      <c r="N181" s="8"/>
      <c r="O181" s="8"/>
      <c r="P181" s="8"/>
      <c r="Q181" s="8"/>
      <c r="R181" s="8"/>
      <c r="S181" s="8"/>
    </row>
    <row r="182" spans="12:19" x14ac:dyDescent="0.2">
      <c r="L182" s="8"/>
      <c r="M182" s="8"/>
      <c r="N182" s="8"/>
      <c r="O182" s="8"/>
      <c r="P182" s="8"/>
      <c r="Q182" s="8"/>
      <c r="R182" s="8"/>
      <c r="S182" s="8"/>
    </row>
    <row r="183" spans="12:19" x14ac:dyDescent="0.2">
      <c r="L183" s="8"/>
      <c r="M183" s="8"/>
      <c r="N183" s="8"/>
      <c r="O183" s="8"/>
      <c r="P183" s="8"/>
      <c r="Q183" s="8"/>
      <c r="R183" s="8"/>
      <c r="S183" s="8"/>
    </row>
    <row r="184" spans="12:19" x14ac:dyDescent="0.2">
      <c r="L184" s="8"/>
      <c r="M184" s="8"/>
      <c r="N184" s="8"/>
      <c r="O184" s="8"/>
      <c r="P184" s="8"/>
      <c r="Q184" s="8"/>
      <c r="R184" s="8"/>
      <c r="S184" s="8"/>
    </row>
    <row r="185" spans="12:19" x14ac:dyDescent="0.2">
      <c r="L185" s="8"/>
      <c r="M185" s="8"/>
      <c r="N185" s="8"/>
      <c r="O185" s="8"/>
      <c r="P185" s="8"/>
      <c r="Q185" s="8"/>
      <c r="R185" s="8"/>
      <c r="S185" s="8"/>
    </row>
    <row r="186" spans="12:19" x14ac:dyDescent="0.2">
      <c r="L186" s="8"/>
      <c r="M186" s="8"/>
      <c r="N186" s="8"/>
      <c r="O186" s="8"/>
      <c r="P186" s="8"/>
      <c r="Q186" s="8"/>
      <c r="R186" s="8"/>
      <c r="S186" s="8"/>
    </row>
    <row r="187" spans="12:19" x14ac:dyDescent="0.2">
      <c r="L187" s="8"/>
      <c r="M187" s="8"/>
      <c r="N187" s="8"/>
      <c r="O187" s="8"/>
      <c r="P187" s="8"/>
      <c r="Q187" s="8"/>
      <c r="R187" s="8"/>
      <c r="S187" s="8"/>
    </row>
    <row r="188" spans="12:19" x14ac:dyDescent="0.2">
      <c r="L188" s="8"/>
      <c r="M188" s="8"/>
      <c r="N188" s="8"/>
      <c r="O188" s="8"/>
      <c r="P188" s="8"/>
      <c r="Q188" s="8"/>
      <c r="R188" s="8"/>
      <c r="S188" s="8"/>
    </row>
    <row r="189" spans="12:19" x14ac:dyDescent="0.2">
      <c r="L189" s="8"/>
      <c r="M189" s="8"/>
      <c r="N189" s="8"/>
      <c r="O189" s="8"/>
      <c r="P189" s="8"/>
      <c r="Q189" s="8"/>
      <c r="R189" s="8"/>
      <c r="S189" s="8"/>
    </row>
    <row r="190" spans="12:19" x14ac:dyDescent="0.2">
      <c r="L190" s="8"/>
      <c r="M190" s="8"/>
      <c r="N190" s="8"/>
      <c r="O190" s="8"/>
      <c r="P190" s="8"/>
      <c r="Q190" s="8"/>
      <c r="R190" s="8"/>
      <c r="S190" s="8"/>
    </row>
    <row r="191" spans="12:19" x14ac:dyDescent="0.2">
      <c r="L191" s="8"/>
      <c r="M191" s="8"/>
      <c r="N191" s="8"/>
      <c r="O191" s="8"/>
      <c r="P191" s="8"/>
      <c r="Q191" s="8"/>
      <c r="R191" s="8"/>
      <c r="S191" s="8"/>
    </row>
    <row r="192" spans="12:19" x14ac:dyDescent="0.2">
      <c r="L192" s="8"/>
      <c r="M192" s="8"/>
      <c r="N192" s="8"/>
      <c r="O192" s="8"/>
      <c r="P192" s="8"/>
      <c r="Q192" s="8"/>
      <c r="R192" s="8"/>
      <c r="S192" s="8"/>
    </row>
    <row r="193" spans="12:19" x14ac:dyDescent="0.2">
      <c r="L193" s="8"/>
      <c r="M193" s="8"/>
      <c r="N193" s="8"/>
      <c r="O193" s="8"/>
      <c r="P193" s="8"/>
      <c r="Q193" s="8"/>
      <c r="R193" s="8"/>
      <c r="S193" s="8"/>
    </row>
    <row r="227" spans="3:15" x14ac:dyDescent="0.2">
      <c r="C227" s="4">
        <v>180</v>
      </c>
    </row>
    <row r="232" spans="3:15" x14ac:dyDescent="0.2">
      <c r="C232" s="1" t="s">
        <v>0</v>
      </c>
      <c r="D232" s="1" t="s">
        <v>1</v>
      </c>
      <c r="E232" s="1" t="s">
        <v>2</v>
      </c>
      <c r="F232" s="1" t="s">
        <v>3</v>
      </c>
      <c r="G232" s="1" t="s">
        <v>4</v>
      </c>
      <c r="H232" s="1" t="s">
        <v>5</v>
      </c>
      <c r="I232" s="1" t="s">
        <v>6</v>
      </c>
      <c r="J232" s="1" t="s">
        <v>7</v>
      </c>
      <c r="K232" s="1" t="s">
        <v>8</v>
      </c>
      <c r="L232" s="1">
        <f>C227</f>
        <v>180</v>
      </c>
      <c r="N232" s="1" t="s">
        <v>6</v>
      </c>
      <c r="O232" s="1" t="s">
        <v>9</v>
      </c>
    </row>
    <row r="233" spans="3:15" x14ac:dyDescent="0.2">
      <c r="C233" s="1">
        <v>0</v>
      </c>
      <c r="D233" s="1">
        <f>90+C233</f>
        <v>90</v>
      </c>
      <c r="E233" s="1">
        <f>PI()*C233/180</f>
        <v>0</v>
      </c>
      <c r="F233" s="1">
        <f>PI()*D233/180</f>
        <v>1.5707963267948966</v>
      </c>
      <c r="G233" s="1">
        <f>SIN(E233)</f>
        <v>0</v>
      </c>
      <c r="H233" s="1">
        <f>SIN(F233)</f>
        <v>1</v>
      </c>
      <c r="I233" s="1">
        <f t="shared" ref="I233:I264" si="0">$L$232*G233</f>
        <v>0</v>
      </c>
      <c r="J233" s="1">
        <f>2000*POWER(I233/270,10)</f>
        <v>0</v>
      </c>
      <c r="K233" s="1">
        <f t="shared" ref="K233:K264" si="1">H233*$L$232*1.2</f>
        <v>216</v>
      </c>
      <c r="N233" s="1">
        <f t="shared" ref="N233:N264" si="2">G233*$L$232</f>
        <v>0</v>
      </c>
      <c r="O233" s="1">
        <f>J233+K233</f>
        <v>216</v>
      </c>
    </row>
    <row r="234" spans="3:15" x14ac:dyDescent="0.2">
      <c r="C234" s="1">
        <v>10</v>
      </c>
      <c r="D234" s="1">
        <f t="shared" ref="D234:D297" si="3">90+C234</f>
        <v>100</v>
      </c>
      <c r="E234" s="1">
        <f t="shared" ref="E234:E297" si="4">PI()*C234/180</f>
        <v>0.17453292519943295</v>
      </c>
      <c r="F234" s="1">
        <f t="shared" ref="F234:F297" si="5">PI()*D234/180</f>
        <v>1.7453292519943295</v>
      </c>
      <c r="G234" s="1">
        <f t="shared" ref="G234:G297" si="6">SIN(E234)</f>
        <v>0.17364817766693033</v>
      </c>
      <c r="H234" s="1">
        <f t="shared" ref="H234:H297" si="7">SIN(F234)</f>
        <v>0.98480775301220802</v>
      </c>
      <c r="I234" s="1">
        <f t="shared" si="0"/>
        <v>31.256671980047461</v>
      </c>
      <c r="J234" s="1">
        <f t="shared" ref="J234:J287" si="8">2000*POWER(I234/270,10)</f>
        <v>8.6460890700335506E-7</v>
      </c>
      <c r="K234" s="1">
        <f t="shared" si="1"/>
        <v>212.71847465063692</v>
      </c>
      <c r="N234" s="1">
        <f t="shared" si="2"/>
        <v>31.256671980047461</v>
      </c>
      <c r="O234" s="1">
        <f t="shared" ref="O234:O297" si="9">J234+K234</f>
        <v>212.71847551524581</v>
      </c>
    </row>
    <row r="235" spans="3:15" x14ac:dyDescent="0.2">
      <c r="C235" s="1">
        <v>20</v>
      </c>
      <c r="D235" s="1">
        <f t="shared" si="3"/>
        <v>110</v>
      </c>
      <c r="E235" s="1">
        <f t="shared" si="4"/>
        <v>0.3490658503988659</v>
      </c>
      <c r="F235" s="1">
        <f t="shared" si="5"/>
        <v>1.9198621771937625</v>
      </c>
      <c r="G235" s="1">
        <f t="shared" si="6"/>
        <v>0.34202014332566871</v>
      </c>
      <c r="H235" s="1">
        <f t="shared" si="7"/>
        <v>0.93969262078590843</v>
      </c>
      <c r="I235" s="1">
        <f t="shared" si="0"/>
        <v>61.563625798620372</v>
      </c>
      <c r="J235" s="1">
        <f t="shared" si="8"/>
        <v>7.5968622486944823E-4</v>
      </c>
      <c r="K235" s="1">
        <f t="shared" si="1"/>
        <v>202.97360608975623</v>
      </c>
      <c r="N235" s="1">
        <f t="shared" si="2"/>
        <v>61.563625798620372</v>
      </c>
      <c r="O235" s="1">
        <f t="shared" si="9"/>
        <v>202.97436577598111</v>
      </c>
    </row>
    <row r="236" spans="3:15" x14ac:dyDescent="0.2">
      <c r="C236" s="1">
        <v>30</v>
      </c>
      <c r="D236" s="1">
        <f t="shared" si="3"/>
        <v>120</v>
      </c>
      <c r="E236" s="1">
        <f t="shared" si="4"/>
        <v>0.52359877559829882</v>
      </c>
      <c r="F236" s="1">
        <f t="shared" si="5"/>
        <v>2.0943951023931953</v>
      </c>
      <c r="G236" s="1">
        <f t="shared" si="6"/>
        <v>0.49999999999999994</v>
      </c>
      <c r="H236" s="1">
        <f t="shared" si="7"/>
        <v>0.86602540378443871</v>
      </c>
      <c r="I236" s="1">
        <f t="shared" si="0"/>
        <v>89.999999999999986</v>
      </c>
      <c r="J236" s="1">
        <f t="shared" si="8"/>
        <v>3.3870175616860496E-2</v>
      </c>
      <c r="K236" s="1">
        <f t="shared" si="1"/>
        <v>187.06148721743875</v>
      </c>
      <c r="N236" s="1">
        <f t="shared" si="2"/>
        <v>89.999999999999986</v>
      </c>
      <c r="O236" s="1">
        <f t="shared" si="9"/>
        <v>187.09535739305562</v>
      </c>
    </row>
    <row r="237" spans="3:15" x14ac:dyDescent="0.2">
      <c r="C237" s="1">
        <v>40</v>
      </c>
      <c r="D237" s="1">
        <f t="shared" si="3"/>
        <v>130</v>
      </c>
      <c r="E237" s="1">
        <f t="shared" si="4"/>
        <v>0.69813170079773179</v>
      </c>
      <c r="F237" s="1">
        <f t="shared" si="5"/>
        <v>2.2689280275926285</v>
      </c>
      <c r="G237" s="1">
        <f t="shared" si="6"/>
        <v>0.64278760968653925</v>
      </c>
      <c r="H237" s="1">
        <f t="shared" si="7"/>
        <v>0.76604444311897801</v>
      </c>
      <c r="I237" s="1">
        <f t="shared" si="0"/>
        <v>115.70176974357706</v>
      </c>
      <c r="J237" s="1">
        <f t="shared" si="8"/>
        <v>0.41763065817923534</v>
      </c>
      <c r="K237" s="1">
        <f t="shared" si="1"/>
        <v>165.46559971369925</v>
      </c>
      <c r="N237" s="1">
        <f t="shared" si="2"/>
        <v>115.70176974357706</v>
      </c>
      <c r="O237" s="1">
        <f t="shared" si="9"/>
        <v>165.88323037187848</v>
      </c>
    </row>
    <row r="238" spans="3:15" x14ac:dyDescent="0.2">
      <c r="C238" s="1">
        <v>50</v>
      </c>
      <c r="D238" s="1">
        <f t="shared" si="3"/>
        <v>140</v>
      </c>
      <c r="E238" s="1">
        <f t="shared" si="4"/>
        <v>0.87266462599716477</v>
      </c>
      <c r="F238" s="1">
        <f t="shared" si="5"/>
        <v>2.4434609527920612</v>
      </c>
      <c r="G238" s="1">
        <f t="shared" si="6"/>
        <v>0.76604444311897801</v>
      </c>
      <c r="H238" s="1">
        <f t="shared" si="7"/>
        <v>0.64278760968653947</v>
      </c>
      <c r="I238" s="1">
        <f t="shared" si="0"/>
        <v>137.88799976141604</v>
      </c>
      <c r="J238" s="1">
        <f t="shared" si="8"/>
        <v>2.4135542813632851</v>
      </c>
      <c r="K238" s="1">
        <f t="shared" si="1"/>
        <v>138.84212369229252</v>
      </c>
      <c r="N238" s="1">
        <f t="shared" si="2"/>
        <v>137.88799976141604</v>
      </c>
      <c r="O238" s="1">
        <f t="shared" si="9"/>
        <v>141.25567797365579</v>
      </c>
    </row>
    <row r="239" spans="3:15" x14ac:dyDescent="0.2">
      <c r="C239" s="1">
        <v>60</v>
      </c>
      <c r="D239" s="1">
        <f t="shared" si="3"/>
        <v>150</v>
      </c>
      <c r="E239" s="1">
        <f t="shared" si="4"/>
        <v>1.0471975511965976</v>
      </c>
      <c r="F239" s="1">
        <f t="shared" si="5"/>
        <v>2.6179938779914944</v>
      </c>
      <c r="G239" s="1">
        <f t="shared" si="6"/>
        <v>0.8660254037844386</v>
      </c>
      <c r="H239" s="1">
        <f t="shared" si="7"/>
        <v>0.49999999999999994</v>
      </c>
      <c r="I239" s="1">
        <f t="shared" si="0"/>
        <v>155.88457268119896</v>
      </c>
      <c r="J239" s="1">
        <f t="shared" si="8"/>
        <v>8.2304526748971192</v>
      </c>
      <c r="K239" s="1">
        <f t="shared" si="1"/>
        <v>107.99999999999999</v>
      </c>
      <c r="N239" s="1">
        <f t="shared" si="2"/>
        <v>155.88457268119896</v>
      </c>
      <c r="O239" s="1">
        <f t="shared" si="9"/>
        <v>116.23045267489711</v>
      </c>
    </row>
    <row r="240" spans="3:15" x14ac:dyDescent="0.2">
      <c r="C240" s="1">
        <v>70</v>
      </c>
      <c r="D240" s="1">
        <f t="shared" si="3"/>
        <v>160</v>
      </c>
      <c r="E240" s="1">
        <f t="shared" si="4"/>
        <v>1.2217304763960306</v>
      </c>
      <c r="F240" s="1">
        <f t="shared" si="5"/>
        <v>2.7925268031909272</v>
      </c>
      <c r="G240" s="1">
        <f t="shared" si="6"/>
        <v>0.93969262078590832</v>
      </c>
      <c r="H240" s="1">
        <f t="shared" si="7"/>
        <v>0.34202014332566888</v>
      </c>
      <c r="I240" s="1">
        <f t="shared" si="0"/>
        <v>169.1446717414635</v>
      </c>
      <c r="J240" s="1">
        <f t="shared" si="8"/>
        <v>18.619823912098209</v>
      </c>
      <c r="K240" s="1">
        <f t="shared" si="1"/>
        <v>73.876350958344474</v>
      </c>
      <c r="N240" s="1">
        <f t="shared" si="2"/>
        <v>169.1446717414635</v>
      </c>
      <c r="O240" s="1">
        <f t="shared" si="9"/>
        <v>92.496174870442687</v>
      </c>
    </row>
    <row r="241" spans="3:15" x14ac:dyDescent="0.2">
      <c r="C241" s="1">
        <v>80</v>
      </c>
      <c r="D241" s="1">
        <f t="shared" si="3"/>
        <v>170</v>
      </c>
      <c r="E241" s="1">
        <f t="shared" si="4"/>
        <v>1.3962634015954636</v>
      </c>
      <c r="F241" s="1">
        <f t="shared" si="5"/>
        <v>2.9670597283903604</v>
      </c>
      <c r="G241" s="1">
        <f t="shared" si="6"/>
        <v>0.98480775301220802</v>
      </c>
      <c r="H241" s="1">
        <f t="shared" si="7"/>
        <v>0.17364817766693028</v>
      </c>
      <c r="I241" s="1">
        <f t="shared" si="0"/>
        <v>177.26539554219744</v>
      </c>
      <c r="J241" s="1">
        <f t="shared" si="8"/>
        <v>29.759936130218659</v>
      </c>
      <c r="K241" s="1">
        <f t="shared" si="1"/>
        <v>37.50800637605694</v>
      </c>
      <c r="N241" s="1">
        <f t="shared" si="2"/>
        <v>177.26539554219744</v>
      </c>
      <c r="O241" s="1">
        <f t="shared" si="9"/>
        <v>67.267942506275602</v>
      </c>
    </row>
    <row r="242" spans="3:15" x14ac:dyDescent="0.2">
      <c r="C242" s="1">
        <v>90</v>
      </c>
      <c r="D242" s="1">
        <f t="shared" si="3"/>
        <v>180</v>
      </c>
      <c r="E242" s="1">
        <f t="shared" si="4"/>
        <v>1.5707963267948966</v>
      </c>
      <c r="F242" s="1">
        <f t="shared" si="5"/>
        <v>3.1415926535897931</v>
      </c>
      <c r="G242" s="1">
        <f t="shared" si="6"/>
        <v>1</v>
      </c>
      <c r="H242" s="1">
        <f t="shared" si="7"/>
        <v>1.22514845490862E-16</v>
      </c>
      <c r="I242" s="1">
        <f t="shared" si="0"/>
        <v>180</v>
      </c>
      <c r="J242" s="1">
        <f t="shared" si="8"/>
        <v>34.683059831665219</v>
      </c>
      <c r="K242" s="1">
        <f t="shared" si="1"/>
        <v>2.6463206626026192E-14</v>
      </c>
      <c r="N242" s="1">
        <f t="shared" si="2"/>
        <v>180</v>
      </c>
      <c r="O242" s="1">
        <f t="shared" si="9"/>
        <v>34.683059831665247</v>
      </c>
    </row>
    <row r="243" spans="3:15" x14ac:dyDescent="0.2">
      <c r="C243" s="1">
        <v>100</v>
      </c>
      <c r="D243" s="1">
        <f t="shared" si="3"/>
        <v>190</v>
      </c>
      <c r="E243" s="1">
        <f t="shared" si="4"/>
        <v>1.7453292519943295</v>
      </c>
      <c r="F243" s="1">
        <f t="shared" si="5"/>
        <v>3.3161255787892263</v>
      </c>
      <c r="G243" s="1">
        <f t="shared" si="6"/>
        <v>0.98480775301220802</v>
      </c>
      <c r="H243" s="1">
        <f t="shared" si="7"/>
        <v>-0.17364817766693047</v>
      </c>
      <c r="I243" s="1">
        <f t="shared" si="0"/>
        <v>177.26539554219744</v>
      </c>
      <c r="J243" s="1">
        <f t="shared" si="8"/>
        <v>29.759936130218659</v>
      </c>
      <c r="K243" s="1">
        <f t="shared" si="1"/>
        <v>-37.508006376056983</v>
      </c>
      <c r="N243" s="1">
        <f t="shared" si="2"/>
        <v>177.26539554219744</v>
      </c>
      <c r="O243" s="1">
        <f t="shared" si="9"/>
        <v>-7.7480702458383242</v>
      </c>
    </row>
    <row r="244" spans="3:15" x14ac:dyDescent="0.2">
      <c r="C244" s="1">
        <v>110</v>
      </c>
      <c r="D244" s="1">
        <f t="shared" si="3"/>
        <v>200</v>
      </c>
      <c r="E244" s="1">
        <f t="shared" si="4"/>
        <v>1.9198621771937625</v>
      </c>
      <c r="F244" s="1">
        <f t="shared" si="5"/>
        <v>3.4906585039886591</v>
      </c>
      <c r="G244" s="1">
        <f t="shared" si="6"/>
        <v>0.93969262078590843</v>
      </c>
      <c r="H244" s="1">
        <f t="shared" si="7"/>
        <v>-0.34202014332566866</v>
      </c>
      <c r="I244" s="1">
        <f t="shared" si="0"/>
        <v>169.14467174146353</v>
      </c>
      <c r="J244" s="1">
        <f t="shared" si="8"/>
        <v>18.619823912098244</v>
      </c>
      <c r="K244" s="1">
        <f t="shared" si="1"/>
        <v>-73.876350958344432</v>
      </c>
      <c r="N244" s="1">
        <f t="shared" si="2"/>
        <v>169.14467174146353</v>
      </c>
      <c r="O244" s="1">
        <f t="shared" si="9"/>
        <v>-55.256527046246191</v>
      </c>
    </row>
    <row r="245" spans="3:15" x14ac:dyDescent="0.2">
      <c r="C245" s="1">
        <v>120</v>
      </c>
      <c r="D245" s="1">
        <f t="shared" si="3"/>
        <v>210</v>
      </c>
      <c r="E245" s="1">
        <f t="shared" si="4"/>
        <v>2.0943951023931953</v>
      </c>
      <c r="F245" s="1">
        <f t="shared" si="5"/>
        <v>3.6651914291880923</v>
      </c>
      <c r="G245" s="1">
        <f t="shared" si="6"/>
        <v>0.86602540378443871</v>
      </c>
      <c r="H245" s="1">
        <f t="shared" si="7"/>
        <v>-0.50000000000000011</v>
      </c>
      <c r="I245" s="1">
        <f t="shared" si="0"/>
        <v>155.88457268119896</v>
      </c>
      <c r="J245" s="1">
        <f t="shared" si="8"/>
        <v>8.2304526748971192</v>
      </c>
      <c r="K245" s="1">
        <f t="shared" si="1"/>
        <v>-108.00000000000001</v>
      </c>
      <c r="N245" s="1">
        <f t="shared" si="2"/>
        <v>155.88457268119896</v>
      </c>
      <c r="O245" s="1">
        <f t="shared" si="9"/>
        <v>-99.769547325102891</v>
      </c>
    </row>
    <row r="246" spans="3:15" x14ac:dyDescent="0.2">
      <c r="C246" s="1">
        <v>130</v>
      </c>
      <c r="D246" s="1">
        <f t="shared" si="3"/>
        <v>220</v>
      </c>
      <c r="E246" s="1">
        <f t="shared" si="4"/>
        <v>2.2689280275926285</v>
      </c>
      <c r="F246" s="1">
        <f t="shared" si="5"/>
        <v>3.839724354387525</v>
      </c>
      <c r="G246" s="1">
        <f t="shared" si="6"/>
        <v>0.76604444311897801</v>
      </c>
      <c r="H246" s="1">
        <f t="shared" si="7"/>
        <v>-0.64278760968653925</v>
      </c>
      <c r="I246" s="1">
        <f t="shared" si="0"/>
        <v>137.88799976141604</v>
      </c>
      <c r="J246" s="1">
        <f t="shared" si="8"/>
        <v>2.4135542813632851</v>
      </c>
      <c r="K246" s="1">
        <f t="shared" si="1"/>
        <v>-138.84212369229246</v>
      </c>
      <c r="N246" s="1">
        <f t="shared" si="2"/>
        <v>137.88799976141604</v>
      </c>
      <c r="O246" s="1">
        <f t="shared" si="9"/>
        <v>-136.42856941092919</v>
      </c>
    </row>
    <row r="247" spans="3:15" x14ac:dyDescent="0.2">
      <c r="C247" s="1">
        <v>140</v>
      </c>
      <c r="D247" s="1">
        <f t="shared" si="3"/>
        <v>230</v>
      </c>
      <c r="E247" s="1">
        <f t="shared" si="4"/>
        <v>2.4434609527920612</v>
      </c>
      <c r="F247" s="1">
        <f t="shared" si="5"/>
        <v>4.0142572795869578</v>
      </c>
      <c r="G247" s="1">
        <f t="shared" si="6"/>
        <v>0.64278760968653947</v>
      </c>
      <c r="H247" s="1">
        <f t="shared" si="7"/>
        <v>-0.7660444431189779</v>
      </c>
      <c r="I247" s="1">
        <f t="shared" si="0"/>
        <v>115.7017697435771</v>
      </c>
      <c r="J247" s="1">
        <f t="shared" si="8"/>
        <v>0.41763065817923639</v>
      </c>
      <c r="K247" s="1">
        <f t="shared" si="1"/>
        <v>-165.46559971369922</v>
      </c>
      <c r="N247" s="1">
        <f t="shared" si="2"/>
        <v>115.7017697435771</v>
      </c>
      <c r="O247" s="1">
        <f t="shared" si="9"/>
        <v>-165.04796905551999</v>
      </c>
    </row>
    <row r="248" spans="3:15" x14ac:dyDescent="0.2">
      <c r="C248" s="1">
        <v>150</v>
      </c>
      <c r="D248" s="1">
        <f t="shared" si="3"/>
        <v>240</v>
      </c>
      <c r="E248" s="1">
        <f t="shared" si="4"/>
        <v>2.6179938779914944</v>
      </c>
      <c r="F248" s="1">
        <f t="shared" si="5"/>
        <v>4.1887902047863905</v>
      </c>
      <c r="G248" s="1">
        <f t="shared" si="6"/>
        <v>0.49999999999999994</v>
      </c>
      <c r="H248" s="1">
        <f t="shared" si="7"/>
        <v>-0.86602540378443837</v>
      </c>
      <c r="I248" s="1">
        <f t="shared" si="0"/>
        <v>89.999999999999986</v>
      </c>
      <c r="J248" s="1">
        <f t="shared" si="8"/>
        <v>3.3870175616860496E-2</v>
      </c>
      <c r="K248" s="1">
        <f t="shared" si="1"/>
        <v>-187.06148721743867</v>
      </c>
      <c r="N248" s="1">
        <f t="shared" si="2"/>
        <v>89.999999999999986</v>
      </c>
      <c r="O248" s="1">
        <f t="shared" si="9"/>
        <v>-187.0276170418218</v>
      </c>
    </row>
    <row r="249" spans="3:15" x14ac:dyDescent="0.2">
      <c r="C249" s="1">
        <v>160</v>
      </c>
      <c r="D249" s="1">
        <f t="shared" si="3"/>
        <v>250</v>
      </c>
      <c r="E249" s="1">
        <f t="shared" si="4"/>
        <v>2.7925268031909272</v>
      </c>
      <c r="F249" s="1">
        <f t="shared" si="5"/>
        <v>4.3633231299858233</v>
      </c>
      <c r="G249" s="1">
        <f t="shared" si="6"/>
        <v>0.34202014332566888</v>
      </c>
      <c r="H249" s="1">
        <f t="shared" si="7"/>
        <v>-0.93969262078590821</v>
      </c>
      <c r="I249" s="1">
        <f t="shared" si="0"/>
        <v>61.5636257986204</v>
      </c>
      <c r="J249" s="1">
        <f t="shared" si="8"/>
        <v>7.5968622486945192E-4</v>
      </c>
      <c r="K249" s="1">
        <f t="shared" si="1"/>
        <v>-202.97360608975615</v>
      </c>
      <c r="N249" s="1">
        <f t="shared" si="2"/>
        <v>61.5636257986204</v>
      </c>
      <c r="O249" s="1">
        <f t="shared" si="9"/>
        <v>-202.97284640353126</v>
      </c>
    </row>
    <row r="250" spans="3:15" x14ac:dyDescent="0.2">
      <c r="C250" s="1">
        <v>170</v>
      </c>
      <c r="D250" s="1">
        <f t="shared" si="3"/>
        <v>260</v>
      </c>
      <c r="E250" s="1">
        <f t="shared" si="4"/>
        <v>2.9670597283903604</v>
      </c>
      <c r="F250" s="1">
        <f t="shared" si="5"/>
        <v>4.5378560551852569</v>
      </c>
      <c r="G250" s="1">
        <f t="shared" si="6"/>
        <v>0.17364817766693028</v>
      </c>
      <c r="H250" s="1">
        <f t="shared" si="7"/>
        <v>-0.98480775301220802</v>
      </c>
      <c r="I250" s="1">
        <f t="shared" si="0"/>
        <v>31.25667198004745</v>
      </c>
      <c r="J250" s="1">
        <f t="shared" si="8"/>
        <v>8.6460890700335199E-7</v>
      </c>
      <c r="K250" s="1">
        <f t="shared" si="1"/>
        <v>-212.71847465063692</v>
      </c>
      <c r="N250" s="1">
        <f t="shared" si="2"/>
        <v>31.25667198004745</v>
      </c>
      <c r="O250" s="1">
        <f t="shared" si="9"/>
        <v>-212.71847378602803</v>
      </c>
    </row>
    <row r="251" spans="3:15" x14ac:dyDescent="0.2">
      <c r="C251" s="1">
        <v>180</v>
      </c>
      <c r="D251" s="1">
        <f t="shared" si="3"/>
        <v>270</v>
      </c>
      <c r="E251" s="1">
        <f t="shared" si="4"/>
        <v>3.1415926535897931</v>
      </c>
      <c r="F251" s="1">
        <f t="shared" si="5"/>
        <v>4.7123889803846897</v>
      </c>
      <c r="G251" s="1">
        <f t="shared" si="6"/>
        <v>1.22514845490862E-16</v>
      </c>
      <c r="H251" s="1">
        <f t="shared" si="7"/>
        <v>-1</v>
      </c>
      <c r="I251" s="1">
        <f t="shared" si="0"/>
        <v>2.205267218835516E-14</v>
      </c>
      <c r="J251" s="1">
        <f t="shared" si="8"/>
        <v>2.6424365729809575E-158</v>
      </c>
      <c r="K251" s="1">
        <f t="shared" si="1"/>
        <v>-216</v>
      </c>
      <c r="N251" s="1">
        <f t="shared" si="2"/>
        <v>2.205267218835516E-14</v>
      </c>
      <c r="O251" s="1">
        <f t="shared" si="9"/>
        <v>-216</v>
      </c>
    </row>
    <row r="252" spans="3:15" x14ac:dyDescent="0.2">
      <c r="C252" s="1">
        <v>190</v>
      </c>
      <c r="D252" s="1">
        <f t="shared" si="3"/>
        <v>280</v>
      </c>
      <c r="E252" s="1">
        <f t="shared" si="4"/>
        <v>3.3161255787892263</v>
      </c>
      <c r="F252" s="1">
        <f t="shared" si="5"/>
        <v>4.8869219055841224</v>
      </c>
      <c r="G252" s="1">
        <f t="shared" si="6"/>
        <v>-0.17364817766693047</v>
      </c>
      <c r="H252" s="1">
        <f t="shared" si="7"/>
        <v>-0.98480775301220813</v>
      </c>
      <c r="I252" s="1">
        <f t="shared" si="0"/>
        <v>-31.256671980047486</v>
      </c>
      <c r="J252" s="1">
        <f>-2000*POWER(I252/270,10)</f>
        <v>-8.6460890700336247E-7</v>
      </c>
      <c r="K252" s="1">
        <f t="shared" si="1"/>
        <v>-212.71847465063695</v>
      </c>
      <c r="N252" s="1">
        <f t="shared" si="2"/>
        <v>-31.256671980047486</v>
      </c>
      <c r="O252" s="1">
        <f t="shared" si="9"/>
        <v>-212.71847551524584</v>
      </c>
    </row>
    <row r="253" spans="3:15" x14ac:dyDescent="0.2">
      <c r="C253" s="1">
        <v>200</v>
      </c>
      <c r="D253" s="1">
        <f t="shared" si="3"/>
        <v>290</v>
      </c>
      <c r="E253" s="1">
        <f t="shared" si="4"/>
        <v>3.4906585039886591</v>
      </c>
      <c r="F253" s="1">
        <f t="shared" si="5"/>
        <v>5.0614548307835552</v>
      </c>
      <c r="G253" s="1">
        <f t="shared" si="6"/>
        <v>-0.34202014332566866</v>
      </c>
      <c r="H253" s="1">
        <f t="shared" si="7"/>
        <v>-0.93969262078590854</v>
      </c>
      <c r="I253" s="1">
        <f t="shared" si="0"/>
        <v>-61.563625798620357</v>
      </c>
      <c r="J253" s="1">
        <f t="shared" ref="J253:J269" si="10">-2000*POWER(I253/270,10)</f>
        <v>-7.5968622486944607E-4</v>
      </c>
      <c r="K253" s="1">
        <f t="shared" si="1"/>
        <v>-202.97360608975623</v>
      </c>
      <c r="N253" s="1">
        <f t="shared" si="2"/>
        <v>-61.563625798620357</v>
      </c>
      <c r="O253" s="1">
        <f t="shared" si="9"/>
        <v>-202.97436577598111</v>
      </c>
    </row>
    <row r="254" spans="3:15" x14ac:dyDescent="0.2">
      <c r="C254" s="1">
        <v>210</v>
      </c>
      <c r="D254" s="1">
        <f t="shared" si="3"/>
        <v>300</v>
      </c>
      <c r="E254" s="1">
        <f t="shared" si="4"/>
        <v>3.6651914291880923</v>
      </c>
      <c r="F254" s="1">
        <f t="shared" si="5"/>
        <v>5.2359877559829888</v>
      </c>
      <c r="G254" s="1">
        <f t="shared" si="6"/>
        <v>-0.50000000000000011</v>
      </c>
      <c r="H254" s="1">
        <f t="shared" si="7"/>
        <v>-0.8660254037844386</v>
      </c>
      <c r="I254" s="1">
        <f t="shared" si="0"/>
        <v>-90.000000000000014</v>
      </c>
      <c r="J254" s="1">
        <f t="shared" si="10"/>
        <v>-3.3870175616860607E-2</v>
      </c>
      <c r="K254" s="1">
        <f t="shared" si="1"/>
        <v>-187.06148721743875</v>
      </c>
      <c r="N254" s="1">
        <f t="shared" si="2"/>
        <v>-90.000000000000014</v>
      </c>
      <c r="O254" s="1">
        <f t="shared" si="9"/>
        <v>-187.09535739305562</v>
      </c>
    </row>
    <row r="255" spans="3:15" x14ac:dyDescent="0.2">
      <c r="C255" s="1">
        <v>220</v>
      </c>
      <c r="D255" s="1">
        <f t="shared" si="3"/>
        <v>310</v>
      </c>
      <c r="E255" s="1">
        <f t="shared" si="4"/>
        <v>3.839724354387525</v>
      </c>
      <c r="F255" s="1">
        <f t="shared" si="5"/>
        <v>5.4105206811824216</v>
      </c>
      <c r="G255" s="1">
        <f t="shared" si="6"/>
        <v>-0.64278760968653925</v>
      </c>
      <c r="H255" s="1">
        <f t="shared" si="7"/>
        <v>-0.76604444311897812</v>
      </c>
      <c r="I255" s="1">
        <f t="shared" si="0"/>
        <v>-115.70176974357706</v>
      </c>
      <c r="J255" s="1">
        <f t="shared" si="10"/>
        <v>-0.41763065817923534</v>
      </c>
      <c r="K255" s="1">
        <f t="shared" si="1"/>
        <v>-165.46559971369928</v>
      </c>
      <c r="N255" s="1">
        <f t="shared" si="2"/>
        <v>-115.70176974357706</v>
      </c>
      <c r="O255" s="1">
        <f t="shared" si="9"/>
        <v>-165.88323037187851</v>
      </c>
    </row>
    <row r="256" spans="3:15" x14ac:dyDescent="0.2">
      <c r="C256" s="1">
        <v>230</v>
      </c>
      <c r="D256" s="1">
        <f t="shared" si="3"/>
        <v>320</v>
      </c>
      <c r="E256" s="1">
        <f t="shared" si="4"/>
        <v>4.0142572795869578</v>
      </c>
      <c r="F256" s="1">
        <f t="shared" si="5"/>
        <v>5.5850536063818543</v>
      </c>
      <c r="G256" s="1">
        <f t="shared" si="6"/>
        <v>-0.7660444431189779</v>
      </c>
      <c r="H256" s="1">
        <f t="shared" si="7"/>
        <v>-0.64278760968653958</v>
      </c>
      <c r="I256" s="1">
        <f t="shared" si="0"/>
        <v>-137.88799976141601</v>
      </c>
      <c r="J256" s="1">
        <f t="shared" si="10"/>
        <v>-2.4135542813632798</v>
      </c>
      <c r="K256" s="1">
        <f t="shared" si="1"/>
        <v>-138.84212369229255</v>
      </c>
      <c r="N256" s="1">
        <f t="shared" si="2"/>
        <v>-137.88799976141601</v>
      </c>
      <c r="O256" s="1">
        <f t="shared" si="9"/>
        <v>-141.25567797365582</v>
      </c>
    </row>
    <row r="257" spans="3:15" x14ac:dyDescent="0.2">
      <c r="C257" s="1">
        <v>240</v>
      </c>
      <c r="D257" s="1">
        <f t="shared" si="3"/>
        <v>330</v>
      </c>
      <c r="E257" s="1">
        <f t="shared" si="4"/>
        <v>4.1887902047863905</v>
      </c>
      <c r="F257" s="1">
        <f t="shared" si="5"/>
        <v>5.7595865315812871</v>
      </c>
      <c r="G257" s="1">
        <f t="shared" si="6"/>
        <v>-0.86602540378443837</v>
      </c>
      <c r="H257" s="1">
        <f t="shared" si="7"/>
        <v>-0.50000000000000044</v>
      </c>
      <c r="I257" s="1">
        <f t="shared" si="0"/>
        <v>-155.8845726811989</v>
      </c>
      <c r="J257" s="1">
        <f t="shared" si="10"/>
        <v>-8.2304526748970979</v>
      </c>
      <c r="K257" s="1">
        <f t="shared" si="1"/>
        <v>-108.0000000000001</v>
      </c>
      <c r="N257" s="1">
        <f t="shared" si="2"/>
        <v>-155.8845726811989</v>
      </c>
      <c r="O257" s="1">
        <f t="shared" si="9"/>
        <v>-116.23045267489719</v>
      </c>
    </row>
    <row r="258" spans="3:15" x14ac:dyDescent="0.2">
      <c r="C258" s="1">
        <v>250</v>
      </c>
      <c r="D258" s="1">
        <f t="shared" si="3"/>
        <v>340</v>
      </c>
      <c r="E258" s="1">
        <f t="shared" si="4"/>
        <v>4.3633231299858233</v>
      </c>
      <c r="F258" s="1">
        <f t="shared" si="5"/>
        <v>5.9341194567807207</v>
      </c>
      <c r="G258" s="1">
        <f t="shared" si="6"/>
        <v>-0.93969262078590821</v>
      </c>
      <c r="H258" s="1">
        <f t="shared" si="7"/>
        <v>-0.3420201433256686</v>
      </c>
      <c r="I258" s="1">
        <f t="shared" si="0"/>
        <v>-169.14467174146347</v>
      </c>
      <c r="J258" s="1">
        <f t="shared" si="10"/>
        <v>-18.619823912098187</v>
      </c>
      <c r="K258" s="1">
        <f t="shared" si="1"/>
        <v>-73.876350958344418</v>
      </c>
      <c r="N258" s="1">
        <f t="shared" si="2"/>
        <v>-169.14467174146347</v>
      </c>
      <c r="O258" s="1">
        <f t="shared" si="9"/>
        <v>-92.496174870442601</v>
      </c>
    </row>
    <row r="259" spans="3:15" x14ac:dyDescent="0.2">
      <c r="C259" s="1">
        <v>260</v>
      </c>
      <c r="D259" s="1">
        <f t="shared" si="3"/>
        <v>350</v>
      </c>
      <c r="E259" s="1">
        <f t="shared" si="4"/>
        <v>4.5378560551852569</v>
      </c>
      <c r="F259" s="1">
        <f t="shared" si="5"/>
        <v>6.1086523819801526</v>
      </c>
      <c r="G259" s="1">
        <f t="shared" si="6"/>
        <v>-0.98480775301220802</v>
      </c>
      <c r="H259" s="1">
        <f t="shared" si="7"/>
        <v>-0.17364817766693127</v>
      </c>
      <c r="I259" s="1">
        <f t="shared" si="0"/>
        <v>-177.26539554219744</v>
      </c>
      <c r="J259" s="1">
        <f t="shared" si="10"/>
        <v>-29.759936130218659</v>
      </c>
      <c r="K259" s="1">
        <f t="shared" si="1"/>
        <v>-37.508006376057153</v>
      </c>
      <c r="N259" s="1">
        <f t="shared" si="2"/>
        <v>-177.26539554219744</v>
      </c>
      <c r="O259" s="1">
        <f t="shared" si="9"/>
        <v>-67.267942506275816</v>
      </c>
    </row>
    <row r="260" spans="3:15" x14ac:dyDescent="0.2">
      <c r="C260" s="1">
        <v>270</v>
      </c>
      <c r="D260" s="1">
        <f t="shared" si="3"/>
        <v>360</v>
      </c>
      <c r="E260" s="1">
        <f t="shared" si="4"/>
        <v>4.7123889803846897</v>
      </c>
      <c r="F260" s="1">
        <f t="shared" si="5"/>
        <v>6.2831853071795862</v>
      </c>
      <c r="G260" s="1">
        <f t="shared" si="6"/>
        <v>-1</v>
      </c>
      <c r="H260" s="1">
        <f t="shared" si="7"/>
        <v>-2.45029690981724E-16</v>
      </c>
      <c r="I260" s="1">
        <f t="shared" si="0"/>
        <v>-180</v>
      </c>
      <c r="J260" s="1">
        <f t="shared" si="10"/>
        <v>-34.683059831665219</v>
      </c>
      <c r="K260" s="1">
        <f t="shared" si="1"/>
        <v>-5.2926413252052384E-14</v>
      </c>
      <c r="N260" s="1">
        <f t="shared" si="2"/>
        <v>-180</v>
      </c>
      <c r="O260" s="1">
        <f t="shared" si="9"/>
        <v>-34.683059831665268</v>
      </c>
    </row>
    <row r="261" spans="3:15" x14ac:dyDescent="0.2">
      <c r="C261" s="1">
        <v>280</v>
      </c>
      <c r="D261" s="1">
        <f t="shared" si="3"/>
        <v>370</v>
      </c>
      <c r="E261" s="1">
        <f t="shared" si="4"/>
        <v>4.8869219055841224</v>
      </c>
      <c r="F261" s="1">
        <f t="shared" si="5"/>
        <v>6.457718232379019</v>
      </c>
      <c r="G261" s="1">
        <f t="shared" si="6"/>
        <v>-0.98480775301220813</v>
      </c>
      <c r="H261" s="1">
        <f t="shared" si="7"/>
        <v>0.17364817766692991</v>
      </c>
      <c r="I261" s="1">
        <f t="shared" si="0"/>
        <v>-177.26539554219747</v>
      </c>
      <c r="J261" s="1">
        <f t="shared" si="10"/>
        <v>-29.759936130218719</v>
      </c>
      <c r="K261" s="1">
        <f t="shared" si="1"/>
        <v>37.508006376056862</v>
      </c>
      <c r="N261" s="1">
        <f t="shared" si="2"/>
        <v>-177.26539554219747</v>
      </c>
      <c r="O261" s="1">
        <f t="shared" si="9"/>
        <v>7.748070245838143</v>
      </c>
    </row>
    <row r="262" spans="3:15" x14ac:dyDescent="0.2">
      <c r="C262" s="1">
        <v>290</v>
      </c>
      <c r="D262" s="1">
        <f t="shared" si="3"/>
        <v>380</v>
      </c>
      <c r="E262" s="1">
        <f t="shared" si="4"/>
        <v>5.0614548307835552</v>
      </c>
      <c r="F262" s="1">
        <f t="shared" si="5"/>
        <v>6.6322511575784526</v>
      </c>
      <c r="G262" s="1">
        <f t="shared" si="6"/>
        <v>-0.93969262078590854</v>
      </c>
      <c r="H262" s="1">
        <f t="shared" si="7"/>
        <v>0.34202014332566893</v>
      </c>
      <c r="I262" s="1">
        <f t="shared" si="0"/>
        <v>-169.14467174146353</v>
      </c>
      <c r="J262" s="1">
        <f t="shared" si="10"/>
        <v>-18.619823912098244</v>
      </c>
      <c r="K262" s="1">
        <f t="shared" si="1"/>
        <v>73.876350958344489</v>
      </c>
      <c r="N262" s="1">
        <f t="shared" si="2"/>
        <v>-169.14467174146353</v>
      </c>
      <c r="O262" s="1">
        <f t="shared" si="9"/>
        <v>55.256527046246248</v>
      </c>
    </row>
    <row r="263" spans="3:15" x14ac:dyDescent="0.2">
      <c r="C263" s="1">
        <v>300</v>
      </c>
      <c r="D263" s="1">
        <f t="shared" si="3"/>
        <v>390</v>
      </c>
      <c r="E263" s="1">
        <f t="shared" si="4"/>
        <v>5.2359877559829888</v>
      </c>
      <c r="F263" s="1">
        <f t="shared" si="5"/>
        <v>6.8067840827778845</v>
      </c>
      <c r="G263" s="1">
        <f t="shared" si="6"/>
        <v>-0.8660254037844386</v>
      </c>
      <c r="H263" s="1">
        <f t="shared" si="7"/>
        <v>0.49999999999999928</v>
      </c>
      <c r="I263" s="1">
        <f t="shared" si="0"/>
        <v>-155.88457268119896</v>
      </c>
      <c r="J263" s="1">
        <f t="shared" si="10"/>
        <v>-8.2304526748971192</v>
      </c>
      <c r="K263" s="1">
        <f t="shared" si="1"/>
        <v>107.99999999999984</v>
      </c>
      <c r="N263" s="1">
        <f t="shared" si="2"/>
        <v>-155.88457268119896</v>
      </c>
      <c r="O263" s="1">
        <f t="shared" si="9"/>
        <v>99.769547325102721</v>
      </c>
    </row>
    <row r="264" spans="3:15" x14ac:dyDescent="0.2">
      <c r="C264" s="1">
        <v>310</v>
      </c>
      <c r="D264" s="1">
        <f t="shared" si="3"/>
        <v>400</v>
      </c>
      <c r="E264" s="1">
        <f t="shared" si="4"/>
        <v>5.4105206811824216</v>
      </c>
      <c r="F264" s="1">
        <f t="shared" si="5"/>
        <v>6.9813170079773181</v>
      </c>
      <c r="G264" s="1">
        <f t="shared" si="6"/>
        <v>-0.76604444311897812</v>
      </c>
      <c r="H264" s="1">
        <f t="shared" si="7"/>
        <v>0.64278760968653914</v>
      </c>
      <c r="I264" s="1">
        <f t="shared" si="0"/>
        <v>-137.88799976141607</v>
      </c>
      <c r="J264" s="1">
        <f t="shared" si="10"/>
        <v>-2.4135542813632895</v>
      </c>
      <c r="K264" s="1">
        <f t="shared" si="1"/>
        <v>138.84212369229246</v>
      </c>
      <c r="N264" s="1">
        <f t="shared" si="2"/>
        <v>-137.88799976141607</v>
      </c>
      <c r="O264" s="1">
        <f t="shared" si="9"/>
        <v>136.42856941092919</v>
      </c>
    </row>
    <row r="265" spans="3:15" x14ac:dyDescent="0.2">
      <c r="C265" s="1">
        <v>320</v>
      </c>
      <c r="D265" s="1">
        <f t="shared" si="3"/>
        <v>410</v>
      </c>
      <c r="E265" s="1">
        <f t="shared" si="4"/>
        <v>5.5850536063818543</v>
      </c>
      <c r="F265" s="1">
        <f t="shared" si="5"/>
        <v>7.1558499331767509</v>
      </c>
      <c r="G265" s="1">
        <f t="shared" si="6"/>
        <v>-0.64278760968653958</v>
      </c>
      <c r="H265" s="1">
        <f t="shared" si="7"/>
        <v>0.76604444311897779</v>
      </c>
      <c r="I265" s="1">
        <f t="shared" ref="I265:I296" si="11">$L$232*G265</f>
        <v>-115.70176974357713</v>
      </c>
      <c r="J265" s="1">
        <f t="shared" si="10"/>
        <v>-0.41763065817923745</v>
      </c>
      <c r="K265" s="1">
        <f t="shared" ref="K265:K296" si="12">H265*$L$232*1.2</f>
        <v>165.46559971369922</v>
      </c>
      <c r="N265" s="1">
        <f t="shared" ref="N265:N296" si="13">G265*$L$232</f>
        <v>-115.70176974357713</v>
      </c>
      <c r="O265" s="1">
        <f t="shared" si="9"/>
        <v>165.04796905551999</v>
      </c>
    </row>
    <row r="266" spans="3:15" x14ac:dyDescent="0.2">
      <c r="C266" s="1">
        <v>330</v>
      </c>
      <c r="D266" s="1">
        <f t="shared" si="3"/>
        <v>420</v>
      </c>
      <c r="E266" s="1">
        <f t="shared" si="4"/>
        <v>5.7595865315812871</v>
      </c>
      <c r="F266" s="1">
        <f t="shared" si="5"/>
        <v>7.3303828583761845</v>
      </c>
      <c r="G266" s="1">
        <f t="shared" si="6"/>
        <v>-0.50000000000000044</v>
      </c>
      <c r="H266" s="1">
        <f t="shared" si="7"/>
        <v>0.86602540378443882</v>
      </c>
      <c r="I266" s="1">
        <f t="shared" si="11"/>
        <v>-90.000000000000085</v>
      </c>
      <c r="J266" s="1">
        <f t="shared" si="10"/>
        <v>-3.3870175616860898E-2</v>
      </c>
      <c r="K266" s="1">
        <f t="shared" si="12"/>
        <v>187.06148721743878</v>
      </c>
      <c r="N266" s="1">
        <f t="shared" si="13"/>
        <v>-90.000000000000085</v>
      </c>
      <c r="O266" s="1">
        <f t="shared" si="9"/>
        <v>187.02761704182191</v>
      </c>
    </row>
    <row r="267" spans="3:15" x14ac:dyDescent="0.2">
      <c r="C267" s="1">
        <v>340</v>
      </c>
      <c r="D267" s="1">
        <f t="shared" si="3"/>
        <v>430</v>
      </c>
      <c r="E267" s="1">
        <f t="shared" si="4"/>
        <v>5.9341194567807207</v>
      </c>
      <c r="F267" s="1">
        <f t="shared" si="5"/>
        <v>7.5049157835756164</v>
      </c>
      <c r="G267" s="1">
        <f t="shared" si="6"/>
        <v>-0.3420201433256686</v>
      </c>
      <c r="H267" s="1">
        <f t="shared" si="7"/>
        <v>0.93969262078590809</v>
      </c>
      <c r="I267" s="1">
        <f t="shared" si="11"/>
        <v>-61.56362579862035</v>
      </c>
      <c r="J267" s="1">
        <f t="shared" si="10"/>
        <v>-7.596862248694452E-4</v>
      </c>
      <c r="K267" s="1">
        <f t="shared" si="12"/>
        <v>202.97360608975615</v>
      </c>
      <c r="N267" s="1">
        <f t="shared" si="13"/>
        <v>-61.56362579862035</v>
      </c>
      <c r="O267" s="1">
        <f t="shared" si="9"/>
        <v>202.97284640353126</v>
      </c>
    </row>
    <row r="268" spans="3:15" x14ac:dyDescent="0.2">
      <c r="C268" s="1">
        <v>350</v>
      </c>
      <c r="D268" s="1">
        <f t="shared" si="3"/>
        <v>440</v>
      </c>
      <c r="E268" s="1">
        <f t="shared" si="4"/>
        <v>6.1086523819801526</v>
      </c>
      <c r="F268" s="1">
        <f t="shared" si="5"/>
        <v>7.67944870877505</v>
      </c>
      <c r="G268" s="1">
        <f t="shared" si="6"/>
        <v>-0.17364817766693127</v>
      </c>
      <c r="H268" s="1">
        <f t="shared" si="7"/>
        <v>0.98480775301220802</v>
      </c>
      <c r="I268" s="1">
        <f t="shared" si="11"/>
        <v>-31.256671980047628</v>
      </c>
      <c r="J268" s="1">
        <f t="shared" si="10"/>
        <v>-8.6460890700340186E-7</v>
      </c>
      <c r="K268" s="1">
        <f t="shared" si="12"/>
        <v>212.71847465063692</v>
      </c>
      <c r="N268" s="1">
        <f t="shared" si="13"/>
        <v>-31.256671980047628</v>
      </c>
      <c r="O268" s="1">
        <f t="shared" si="9"/>
        <v>212.71847378602803</v>
      </c>
    </row>
    <row r="269" spans="3:15" x14ac:dyDescent="0.2">
      <c r="C269" s="1">
        <v>360</v>
      </c>
      <c r="D269" s="1">
        <f t="shared" si="3"/>
        <v>450</v>
      </c>
      <c r="E269" s="1">
        <f t="shared" si="4"/>
        <v>6.2831853071795862</v>
      </c>
      <c r="F269" s="1">
        <f t="shared" si="5"/>
        <v>7.8539816339744828</v>
      </c>
      <c r="G269" s="1">
        <f t="shared" si="6"/>
        <v>-2.45029690981724E-16</v>
      </c>
      <c r="H269" s="1">
        <f t="shared" si="7"/>
        <v>1</v>
      </c>
      <c r="I269" s="1">
        <f t="shared" si="11"/>
        <v>-4.410534437671032E-14</v>
      </c>
      <c r="J269" s="1">
        <f t="shared" si="10"/>
        <v>-2.7058550507325004E-155</v>
      </c>
      <c r="K269" s="1">
        <f t="shared" si="12"/>
        <v>216</v>
      </c>
      <c r="N269" s="1">
        <f t="shared" si="13"/>
        <v>-4.410534437671032E-14</v>
      </c>
      <c r="O269" s="1">
        <f t="shared" si="9"/>
        <v>216</v>
      </c>
    </row>
    <row r="270" spans="3:15" x14ac:dyDescent="0.2">
      <c r="C270" s="1">
        <v>370</v>
      </c>
      <c r="D270" s="1">
        <f t="shared" si="3"/>
        <v>460</v>
      </c>
      <c r="E270" s="1">
        <f t="shared" si="4"/>
        <v>6.457718232379019</v>
      </c>
      <c r="F270" s="1">
        <f t="shared" si="5"/>
        <v>8.0285145591739155</v>
      </c>
      <c r="G270" s="1">
        <f t="shared" si="6"/>
        <v>0.17364817766692991</v>
      </c>
      <c r="H270" s="1">
        <f t="shared" si="7"/>
        <v>0.98480775301220813</v>
      </c>
      <c r="I270" s="1">
        <f t="shared" si="11"/>
        <v>31.256671980047386</v>
      </c>
      <c r="J270" s="1">
        <f t="shared" si="8"/>
        <v>8.6460890700333463E-7</v>
      </c>
      <c r="K270" s="1">
        <f t="shared" si="12"/>
        <v>212.71847465063695</v>
      </c>
      <c r="N270" s="1">
        <f t="shared" si="13"/>
        <v>31.256671980047386</v>
      </c>
      <c r="O270" s="1">
        <f t="shared" si="9"/>
        <v>212.71847551524584</v>
      </c>
    </row>
    <row r="271" spans="3:15" x14ac:dyDescent="0.2">
      <c r="C271" s="1">
        <v>380</v>
      </c>
      <c r="D271" s="1">
        <f t="shared" si="3"/>
        <v>470</v>
      </c>
      <c r="E271" s="1">
        <f t="shared" si="4"/>
        <v>6.6322511575784526</v>
      </c>
      <c r="F271" s="1">
        <f t="shared" si="5"/>
        <v>8.2030474843733483</v>
      </c>
      <c r="G271" s="1">
        <f t="shared" si="6"/>
        <v>0.34202014332566893</v>
      </c>
      <c r="H271" s="1">
        <f t="shared" si="7"/>
        <v>0.93969262078590865</v>
      </c>
      <c r="I271" s="1">
        <f t="shared" si="11"/>
        <v>61.563625798620407</v>
      </c>
      <c r="J271" s="1">
        <f t="shared" si="8"/>
        <v>7.596862248694529E-4</v>
      </c>
      <c r="K271" s="1">
        <f t="shared" si="12"/>
        <v>202.97360608975626</v>
      </c>
      <c r="N271" s="1">
        <f t="shared" si="13"/>
        <v>61.563625798620407</v>
      </c>
      <c r="O271" s="1">
        <f t="shared" si="9"/>
        <v>202.97436577598114</v>
      </c>
    </row>
    <row r="272" spans="3:15" x14ac:dyDescent="0.2">
      <c r="C272" s="1">
        <v>390</v>
      </c>
      <c r="D272" s="1">
        <f t="shared" si="3"/>
        <v>480</v>
      </c>
      <c r="E272" s="1">
        <f t="shared" si="4"/>
        <v>6.8067840827778845</v>
      </c>
      <c r="F272" s="1">
        <f t="shared" si="5"/>
        <v>8.3775804095727811</v>
      </c>
      <c r="G272" s="1">
        <f t="shared" si="6"/>
        <v>0.49999999999999928</v>
      </c>
      <c r="H272" s="1">
        <f t="shared" si="7"/>
        <v>0.86602540378443915</v>
      </c>
      <c r="I272" s="1">
        <f t="shared" si="11"/>
        <v>89.999999999999872</v>
      </c>
      <c r="J272" s="1">
        <f t="shared" si="8"/>
        <v>3.38701756168601E-2</v>
      </c>
      <c r="K272" s="1">
        <f t="shared" si="12"/>
        <v>187.06148721743884</v>
      </c>
      <c r="N272" s="1">
        <f t="shared" si="13"/>
        <v>89.999999999999872</v>
      </c>
      <c r="O272" s="1">
        <f t="shared" si="9"/>
        <v>187.09535739305571</v>
      </c>
    </row>
    <row r="273" spans="3:15" x14ac:dyDescent="0.2">
      <c r="C273" s="1">
        <v>400</v>
      </c>
      <c r="D273" s="1">
        <f t="shared" si="3"/>
        <v>490</v>
      </c>
      <c r="E273" s="1">
        <f t="shared" si="4"/>
        <v>6.9813170079773181</v>
      </c>
      <c r="F273" s="1">
        <f t="shared" si="5"/>
        <v>8.5521133347722138</v>
      </c>
      <c r="G273" s="1">
        <f t="shared" si="6"/>
        <v>0.64278760968653914</v>
      </c>
      <c r="H273" s="1">
        <f t="shared" si="7"/>
        <v>0.76604444311897879</v>
      </c>
      <c r="I273" s="1">
        <f t="shared" si="11"/>
        <v>115.70176974357705</v>
      </c>
      <c r="J273" s="1">
        <f t="shared" si="8"/>
        <v>0.41763065817923462</v>
      </c>
      <c r="K273" s="1">
        <f t="shared" si="12"/>
        <v>165.46559971369942</v>
      </c>
      <c r="N273" s="1">
        <f t="shared" si="13"/>
        <v>115.70176974357705</v>
      </c>
      <c r="O273" s="1">
        <f t="shared" si="9"/>
        <v>165.88323037187865</v>
      </c>
    </row>
    <row r="274" spans="3:15" x14ac:dyDescent="0.2">
      <c r="C274" s="1">
        <v>410</v>
      </c>
      <c r="D274" s="1">
        <f t="shared" si="3"/>
        <v>500</v>
      </c>
      <c r="E274" s="1">
        <f t="shared" si="4"/>
        <v>7.1558499331767509</v>
      </c>
      <c r="F274" s="1">
        <f t="shared" si="5"/>
        <v>8.7266462599716466</v>
      </c>
      <c r="G274" s="1">
        <f t="shared" si="6"/>
        <v>0.76604444311897779</v>
      </c>
      <c r="H274" s="1">
        <f t="shared" si="7"/>
        <v>0.64278760968654036</v>
      </c>
      <c r="I274" s="1">
        <f t="shared" si="11"/>
        <v>137.88799976141601</v>
      </c>
      <c r="J274" s="1">
        <f t="shared" si="8"/>
        <v>2.4135542813632798</v>
      </c>
      <c r="K274" s="1">
        <f t="shared" si="12"/>
        <v>138.84212369229272</v>
      </c>
      <c r="N274" s="1">
        <f t="shared" si="13"/>
        <v>137.88799976141601</v>
      </c>
      <c r="O274" s="1">
        <f t="shared" si="9"/>
        <v>141.25567797365599</v>
      </c>
    </row>
    <row r="275" spans="3:15" x14ac:dyDescent="0.2">
      <c r="C275" s="1">
        <v>420</v>
      </c>
      <c r="D275" s="1">
        <f t="shared" si="3"/>
        <v>510</v>
      </c>
      <c r="E275" s="1">
        <f t="shared" si="4"/>
        <v>7.3303828583761845</v>
      </c>
      <c r="F275" s="1">
        <f t="shared" si="5"/>
        <v>8.9011791851710811</v>
      </c>
      <c r="G275" s="1">
        <f t="shared" si="6"/>
        <v>0.86602540378443882</v>
      </c>
      <c r="H275" s="1">
        <f t="shared" si="7"/>
        <v>0.49999999999999978</v>
      </c>
      <c r="I275" s="1">
        <f t="shared" si="11"/>
        <v>155.88457268119899</v>
      </c>
      <c r="J275" s="1">
        <f t="shared" si="8"/>
        <v>8.2304526748971298</v>
      </c>
      <c r="K275" s="1">
        <f t="shared" si="12"/>
        <v>107.99999999999994</v>
      </c>
      <c r="N275" s="1">
        <f t="shared" si="13"/>
        <v>155.88457268119899</v>
      </c>
      <c r="O275" s="1">
        <f t="shared" si="9"/>
        <v>116.23045267489707</v>
      </c>
    </row>
    <row r="276" spans="3:15" x14ac:dyDescent="0.2">
      <c r="C276" s="1">
        <v>430</v>
      </c>
      <c r="D276" s="1">
        <f t="shared" si="3"/>
        <v>520</v>
      </c>
      <c r="E276" s="1">
        <f t="shared" si="4"/>
        <v>7.5049157835756164</v>
      </c>
      <c r="F276" s="1">
        <f t="shared" si="5"/>
        <v>9.0757121103705138</v>
      </c>
      <c r="G276" s="1">
        <f t="shared" si="6"/>
        <v>0.93969262078590809</v>
      </c>
      <c r="H276" s="1">
        <f t="shared" si="7"/>
        <v>0.34202014332566871</v>
      </c>
      <c r="I276" s="1">
        <f t="shared" si="11"/>
        <v>169.14467174146347</v>
      </c>
      <c r="J276" s="1">
        <f t="shared" si="8"/>
        <v>18.619823912098187</v>
      </c>
      <c r="K276" s="1">
        <f t="shared" si="12"/>
        <v>73.876350958344446</v>
      </c>
      <c r="N276" s="1">
        <f t="shared" si="13"/>
        <v>169.14467174146347</v>
      </c>
      <c r="O276" s="1">
        <f t="shared" si="9"/>
        <v>92.49617487044263</v>
      </c>
    </row>
    <row r="277" spans="3:15" x14ac:dyDescent="0.2">
      <c r="C277" s="1">
        <v>440</v>
      </c>
      <c r="D277" s="1">
        <f t="shared" si="3"/>
        <v>530</v>
      </c>
      <c r="E277" s="1">
        <f t="shared" si="4"/>
        <v>7.67944870877505</v>
      </c>
      <c r="F277" s="1">
        <f t="shared" si="5"/>
        <v>9.2502450355699466</v>
      </c>
      <c r="G277" s="1">
        <f t="shared" si="6"/>
        <v>0.98480775301220802</v>
      </c>
      <c r="H277" s="1">
        <f t="shared" si="7"/>
        <v>0.1736481776669305</v>
      </c>
      <c r="I277" s="1">
        <f t="shared" si="11"/>
        <v>177.26539554219744</v>
      </c>
      <c r="J277" s="1">
        <f t="shared" si="8"/>
        <v>29.759936130218659</v>
      </c>
      <c r="K277" s="1">
        <f t="shared" si="12"/>
        <v>37.508006376056983</v>
      </c>
      <c r="N277" s="1">
        <f t="shared" si="13"/>
        <v>177.26539554219744</v>
      </c>
      <c r="O277" s="1">
        <f t="shared" si="9"/>
        <v>67.267942506275645</v>
      </c>
    </row>
    <row r="278" spans="3:15" x14ac:dyDescent="0.2">
      <c r="C278" s="1">
        <v>450</v>
      </c>
      <c r="D278" s="1">
        <f t="shared" si="3"/>
        <v>540</v>
      </c>
      <c r="E278" s="1">
        <f t="shared" si="4"/>
        <v>7.8539816339744828</v>
      </c>
      <c r="F278" s="1">
        <f t="shared" si="5"/>
        <v>9.4247779607693793</v>
      </c>
      <c r="G278" s="1">
        <f t="shared" si="6"/>
        <v>1</v>
      </c>
      <c r="H278" s="1">
        <f t="shared" si="7"/>
        <v>3.67544536472586E-16</v>
      </c>
      <c r="I278" s="1">
        <f t="shared" si="11"/>
        <v>180</v>
      </c>
      <c r="J278" s="1">
        <f t="shared" si="8"/>
        <v>34.683059831665219</v>
      </c>
      <c r="K278" s="1">
        <f t="shared" si="12"/>
        <v>7.9389619878078577E-14</v>
      </c>
      <c r="N278" s="1">
        <f t="shared" si="13"/>
        <v>180</v>
      </c>
      <c r="O278" s="1">
        <f t="shared" si="9"/>
        <v>34.683059831665297</v>
      </c>
    </row>
    <row r="279" spans="3:15" x14ac:dyDescent="0.2">
      <c r="C279" s="1">
        <v>460</v>
      </c>
      <c r="D279" s="1">
        <f t="shared" si="3"/>
        <v>550</v>
      </c>
      <c r="E279" s="1">
        <f t="shared" si="4"/>
        <v>8.0285145591739155</v>
      </c>
      <c r="F279" s="1">
        <f t="shared" si="5"/>
        <v>9.5993108859688121</v>
      </c>
      <c r="G279" s="1">
        <f t="shared" si="6"/>
        <v>0.98480775301220813</v>
      </c>
      <c r="H279" s="1">
        <f t="shared" si="7"/>
        <v>-0.17364817766692978</v>
      </c>
      <c r="I279" s="1">
        <f t="shared" si="11"/>
        <v>177.26539554219747</v>
      </c>
      <c r="J279" s="1">
        <f t="shared" si="8"/>
        <v>29.759936130218719</v>
      </c>
      <c r="K279" s="1">
        <f t="shared" si="12"/>
        <v>-37.508006376056834</v>
      </c>
      <c r="N279" s="1">
        <f t="shared" si="13"/>
        <v>177.26539554219747</v>
      </c>
      <c r="O279" s="1">
        <f t="shared" si="9"/>
        <v>-7.7480702458381145</v>
      </c>
    </row>
    <row r="280" spans="3:15" x14ac:dyDescent="0.2">
      <c r="C280" s="1">
        <v>470</v>
      </c>
      <c r="D280" s="1">
        <f t="shared" si="3"/>
        <v>560</v>
      </c>
      <c r="E280" s="1">
        <f t="shared" si="4"/>
        <v>8.2030474843733483</v>
      </c>
      <c r="F280" s="1">
        <f t="shared" si="5"/>
        <v>9.7738438111682449</v>
      </c>
      <c r="G280" s="1">
        <f t="shared" si="6"/>
        <v>0.93969262078590865</v>
      </c>
      <c r="H280" s="1">
        <f t="shared" si="7"/>
        <v>-0.34202014332566799</v>
      </c>
      <c r="I280" s="1">
        <f t="shared" si="11"/>
        <v>169.14467174146355</v>
      </c>
      <c r="J280" s="1">
        <f t="shared" si="8"/>
        <v>18.619823912098276</v>
      </c>
      <c r="K280" s="1">
        <f t="shared" si="12"/>
        <v>-73.876350958344275</v>
      </c>
      <c r="N280" s="1">
        <f t="shared" si="13"/>
        <v>169.14467174146355</v>
      </c>
      <c r="O280" s="1">
        <f t="shared" si="9"/>
        <v>-55.256527046245999</v>
      </c>
    </row>
    <row r="281" spans="3:15" x14ac:dyDescent="0.2">
      <c r="C281" s="1">
        <v>480</v>
      </c>
      <c r="D281" s="1">
        <f t="shared" si="3"/>
        <v>570</v>
      </c>
      <c r="E281" s="1">
        <f t="shared" si="4"/>
        <v>8.3775804095727811</v>
      </c>
      <c r="F281" s="1">
        <f t="shared" si="5"/>
        <v>9.9483767363676794</v>
      </c>
      <c r="G281" s="1">
        <f t="shared" si="6"/>
        <v>0.86602540378443915</v>
      </c>
      <c r="H281" s="1">
        <f t="shared" si="7"/>
        <v>-0.50000000000000067</v>
      </c>
      <c r="I281" s="1">
        <f t="shared" si="11"/>
        <v>155.88457268119905</v>
      </c>
      <c r="J281" s="1">
        <f t="shared" si="8"/>
        <v>8.2304526748971654</v>
      </c>
      <c r="K281" s="1">
        <f t="shared" si="12"/>
        <v>-108.00000000000013</v>
      </c>
      <c r="N281" s="1">
        <f t="shared" si="13"/>
        <v>155.88457268119905</v>
      </c>
      <c r="O281" s="1">
        <f t="shared" si="9"/>
        <v>-99.769547325102963</v>
      </c>
    </row>
    <row r="282" spans="3:15" x14ac:dyDescent="0.2">
      <c r="C282" s="1">
        <v>490</v>
      </c>
      <c r="D282" s="1">
        <f t="shared" si="3"/>
        <v>580</v>
      </c>
      <c r="E282" s="1">
        <f t="shared" si="4"/>
        <v>8.5521133347722138</v>
      </c>
      <c r="F282" s="1">
        <f t="shared" si="5"/>
        <v>10.12290966156711</v>
      </c>
      <c r="G282" s="1">
        <f t="shared" si="6"/>
        <v>0.76604444311897879</v>
      </c>
      <c r="H282" s="1">
        <f t="shared" si="7"/>
        <v>-0.64278760968653836</v>
      </c>
      <c r="I282" s="1">
        <f t="shared" si="11"/>
        <v>137.88799976141618</v>
      </c>
      <c r="J282" s="1">
        <f t="shared" si="8"/>
        <v>2.413554281363306</v>
      </c>
      <c r="K282" s="1">
        <f t="shared" si="12"/>
        <v>-138.84212369229229</v>
      </c>
      <c r="N282" s="1">
        <f t="shared" si="13"/>
        <v>137.88799976141618</v>
      </c>
      <c r="O282" s="1">
        <f t="shared" si="9"/>
        <v>-136.42856941092899</v>
      </c>
    </row>
    <row r="283" spans="3:15" x14ac:dyDescent="0.2">
      <c r="C283" s="1">
        <v>500</v>
      </c>
      <c r="D283" s="1">
        <f t="shared" si="3"/>
        <v>590</v>
      </c>
      <c r="E283" s="1">
        <f t="shared" si="4"/>
        <v>8.7266462599716466</v>
      </c>
      <c r="F283" s="1">
        <f t="shared" si="5"/>
        <v>10.297442586766545</v>
      </c>
      <c r="G283" s="1">
        <f t="shared" si="6"/>
        <v>0.64278760968654036</v>
      </c>
      <c r="H283" s="1">
        <f t="shared" si="7"/>
        <v>-0.76604444311897824</v>
      </c>
      <c r="I283" s="1">
        <f t="shared" si="11"/>
        <v>115.70176974357726</v>
      </c>
      <c r="J283" s="1">
        <f t="shared" si="8"/>
        <v>0.41763065817924233</v>
      </c>
      <c r="K283" s="1">
        <f t="shared" si="12"/>
        <v>-165.46559971369928</v>
      </c>
      <c r="N283" s="1">
        <f t="shared" si="13"/>
        <v>115.70176974357726</v>
      </c>
      <c r="O283" s="1">
        <f t="shared" si="9"/>
        <v>-165.04796905552004</v>
      </c>
    </row>
    <row r="284" spans="3:15" x14ac:dyDescent="0.2">
      <c r="C284" s="1">
        <v>510</v>
      </c>
      <c r="D284" s="1">
        <f t="shared" si="3"/>
        <v>600</v>
      </c>
      <c r="E284" s="1">
        <f t="shared" si="4"/>
        <v>8.9011791851710811</v>
      </c>
      <c r="F284" s="1">
        <f t="shared" si="5"/>
        <v>10.471975511965978</v>
      </c>
      <c r="G284" s="1">
        <f t="shared" si="6"/>
        <v>0.49999999999999978</v>
      </c>
      <c r="H284" s="1">
        <f t="shared" si="7"/>
        <v>-0.86602540378443871</v>
      </c>
      <c r="I284" s="1">
        <f t="shared" si="11"/>
        <v>89.999999999999957</v>
      </c>
      <c r="J284" s="1">
        <f t="shared" si="8"/>
        <v>3.3870175616860398E-2</v>
      </c>
      <c r="K284" s="1">
        <f t="shared" si="12"/>
        <v>-187.06148721743875</v>
      </c>
      <c r="N284" s="1">
        <f t="shared" si="13"/>
        <v>89.999999999999957</v>
      </c>
      <c r="O284" s="1">
        <f t="shared" si="9"/>
        <v>-187.02761704182188</v>
      </c>
    </row>
    <row r="285" spans="3:15" x14ac:dyDescent="0.2">
      <c r="C285" s="1">
        <v>520</v>
      </c>
      <c r="D285" s="1">
        <f t="shared" si="3"/>
        <v>610</v>
      </c>
      <c r="E285" s="1">
        <f t="shared" si="4"/>
        <v>9.0757121103705138</v>
      </c>
      <c r="F285" s="1">
        <f t="shared" si="5"/>
        <v>10.64650843716541</v>
      </c>
      <c r="G285" s="1">
        <f t="shared" si="6"/>
        <v>0.34202014332566871</v>
      </c>
      <c r="H285" s="1">
        <f t="shared" si="7"/>
        <v>-0.93969262078590843</v>
      </c>
      <c r="I285" s="1">
        <f t="shared" si="11"/>
        <v>61.563625798620372</v>
      </c>
      <c r="J285" s="1">
        <f t="shared" si="8"/>
        <v>7.5968622486944823E-4</v>
      </c>
      <c r="K285" s="1">
        <f t="shared" si="12"/>
        <v>-202.97360608975623</v>
      </c>
      <c r="N285" s="1">
        <f t="shared" si="13"/>
        <v>61.563625798620372</v>
      </c>
      <c r="O285" s="1">
        <f t="shared" si="9"/>
        <v>-202.97284640353135</v>
      </c>
    </row>
    <row r="286" spans="3:15" x14ac:dyDescent="0.2">
      <c r="C286" s="1">
        <v>530</v>
      </c>
      <c r="D286" s="1">
        <f t="shared" si="3"/>
        <v>620</v>
      </c>
      <c r="E286" s="1">
        <f t="shared" si="4"/>
        <v>9.2502450355699466</v>
      </c>
      <c r="F286" s="1">
        <f t="shared" si="5"/>
        <v>10.821041362364843</v>
      </c>
      <c r="G286" s="1">
        <f t="shared" si="6"/>
        <v>0.1736481776669305</v>
      </c>
      <c r="H286" s="1">
        <f t="shared" si="7"/>
        <v>-0.98480775301220802</v>
      </c>
      <c r="I286" s="1">
        <f t="shared" si="11"/>
        <v>31.256671980047489</v>
      </c>
      <c r="J286" s="1">
        <f t="shared" si="8"/>
        <v>8.6460890700336364E-7</v>
      </c>
      <c r="K286" s="1">
        <f t="shared" si="12"/>
        <v>-212.71847465063692</v>
      </c>
      <c r="N286" s="1">
        <f t="shared" si="13"/>
        <v>31.256671980047489</v>
      </c>
      <c r="O286" s="1">
        <f t="shared" si="9"/>
        <v>-212.71847378602803</v>
      </c>
    </row>
    <row r="287" spans="3:15" x14ac:dyDescent="0.2">
      <c r="C287" s="1">
        <v>540</v>
      </c>
      <c r="D287" s="1">
        <f t="shared" si="3"/>
        <v>630</v>
      </c>
      <c r="E287" s="1">
        <f t="shared" si="4"/>
        <v>9.4247779607693793</v>
      </c>
      <c r="F287" s="1">
        <f t="shared" si="5"/>
        <v>10.995574287564276</v>
      </c>
      <c r="G287" s="1">
        <f t="shared" si="6"/>
        <v>3.67544536472586E-16</v>
      </c>
      <c r="H287" s="1">
        <f t="shared" si="7"/>
        <v>-1</v>
      </c>
      <c r="I287" s="1">
        <f t="shared" si="11"/>
        <v>6.6158016565065481E-14</v>
      </c>
      <c r="J287" s="1">
        <f t="shared" si="8"/>
        <v>1.5603323719795252E-153</v>
      </c>
      <c r="K287" s="1">
        <f t="shared" si="12"/>
        <v>-216</v>
      </c>
      <c r="N287" s="1">
        <f t="shared" si="13"/>
        <v>6.6158016565065481E-14</v>
      </c>
      <c r="O287" s="1">
        <f t="shared" si="9"/>
        <v>-216</v>
      </c>
    </row>
    <row r="288" spans="3:15" x14ac:dyDescent="0.2">
      <c r="C288" s="1">
        <v>550</v>
      </c>
      <c r="D288" s="1">
        <f t="shared" si="3"/>
        <v>640</v>
      </c>
      <c r="E288" s="1">
        <f t="shared" si="4"/>
        <v>9.5993108859688121</v>
      </c>
      <c r="F288" s="1">
        <f t="shared" si="5"/>
        <v>11.170107212763709</v>
      </c>
      <c r="G288" s="1">
        <f t="shared" si="6"/>
        <v>-0.17364817766692978</v>
      </c>
      <c r="H288" s="1">
        <f t="shared" si="7"/>
        <v>-0.98480775301220813</v>
      </c>
      <c r="I288" s="1">
        <f t="shared" si="11"/>
        <v>-31.256671980047361</v>
      </c>
      <c r="J288" s="1">
        <f>-2000*POWER(I288/270,10)</f>
        <v>-8.6460890700332838E-7</v>
      </c>
      <c r="K288" s="1">
        <f t="shared" si="12"/>
        <v>-212.71847465063695</v>
      </c>
      <c r="N288" s="1">
        <f t="shared" si="13"/>
        <v>-31.256671980047361</v>
      </c>
      <c r="O288" s="1">
        <f t="shared" si="9"/>
        <v>-212.71847551524584</v>
      </c>
    </row>
    <row r="289" spans="3:15" x14ac:dyDescent="0.2">
      <c r="C289" s="1">
        <v>560</v>
      </c>
      <c r="D289" s="1">
        <f t="shared" si="3"/>
        <v>650</v>
      </c>
      <c r="E289" s="1">
        <f t="shared" si="4"/>
        <v>9.7738438111682449</v>
      </c>
      <c r="F289" s="1">
        <f t="shared" si="5"/>
        <v>11.344640137963141</v>
      </c>
      <c r="G289" s="1">
        <f t="shared" si="6"/>
        <v>-0.34202014332566799</v>
      </c>
      <c r="H289" s="1">
        <f t="shared" si="7"/>
        <v>-0.93969262078590865</v>
      </c>
      <c r="I289" s="1">
        <f t="shared" si="11"/>
        <v>-61.563625798620237</v>
      </c>
      <c r="J289" s="1">
        <f t="shared" ref="J289:J305" si="14">-2000*POWER(I289/270,10)</f>
        <v>-7.5968622486943143E-4</v>
      </c>
      <c r="K289" s="1">
        <f t="shared" si="12"/>
        <v>-202.97360608975626</v>
      </c>
      <c r="N289" s="1">
        <f t="shared" si="13"/>
        <v>-61.563625798620237</v>
      </c>
      <c r="O289" s="1">
        <f t="shared" si="9"/>
        <v>-202.97436577598114</v>
      </c>
    </row>
    <row r="290" spans="3:15" x14ac:dyDescent="0.2">
      <c r="C290" s="1">
        <v>570</v>
      </c>
      <c r="D290" s="1">
        <f t="shared" si="3"/>
        <v>660</v>
      </c>
      <c r="E290" s="1">
        <f t="shared" si="4"/>
        <v>9.9483767363676794</v>
      </c>
      <c r="F290" s="1">
        <f t="shared" si="5"/>
        <v>11.519173063162574</v>
      </c>
      <c r="G290" s="1">
        <f t="shared" si="6"/>
        <v>-0.50000000000000067</v>
      </c>
      <c r="H290" s="1">
        <f t="shared" si="7"/>
        <v>-0.86602540378443915</v>
      </c>
      <c r="I290" s="1">
        <f t="shared" si="11"/>
        <v>-90.000000000000114</v>
      </c>
      <c r="J290" s="1">
        <f t="shared" si="14"/>
        <v>-3.3870175616861009E-2</v>
      </c>
      <c r="K290" s="1">
        <f t="shared" si="12"/>
        <v>-187.06148721743884</v>
      </c>
      <c r="N290" s="1">
        <f t="shared" si="13"/>
        <v>-90.000000000000114</v>
      </c>
      <c r="O290" s="1">
        <f t="shared" si="9"/>
        <v>-187.09535739305571</v>
      </c>
    </row>
    <row r="291" spans="3:15" x14ac:dyDescent="0.2">
      <c r="C291" s="1">
        <v>580</v>
      </c>
      <c r="D291" s="1">
        <f t="shared" si="3"/>
        <v>670</v>
      </c>
      <c r="E291" s="1">
        <f t="shared" si="4"/>
        <v>10.12290966156711</v>
      </c>
      <c r="F291" s="1">
        <f t="shared" si="5"/>
        <v>11.693705988362007</v>
      </c>
      <c r="G291" s="1">
        <f t="shared" si="6"/>
        <v>-0.64278760968653836</v>
      </c>
      <c r="H291" s="1">
        <f t="shared" si="7"/>
        <v>-0.76604444311897879</v>
      </c>
      <c r="I291" s="1">
        <f t="shared" si="11"/>
        <v>-115.7017697435769</v>
      </c>
      <c r="J291" s="1">
        <f t="shared" si="14"/>
        <v>-0.41763065817922929</v>
      </c>
      <c r="K291" s="1">
        <f t="shared" si="12"/>
        <v>-165.46559971369942</v>
      </c>
      <c r="N291" s="1">
        <f t="shared" si="13"/>
        <v>-115.7017697435769</v>
      </c>
      <c r="O291" s="1">
        <f t="shared" si="9"/>
        <v>-165.88323037187865</v>
      </c>
    </row>
    <row r="292" spans="3:15" x14ac:dyDescent="0.2">
      <c r="C292" s="1">
        <v>590</v>
      </c>
      <c r="D292" s="1">
        <f t="shared" si="3"/>
        <v>680</v>
      </c>
      <c r="E292" s="1">
        <f t="shared" si="4"/>
        <v>10.297442586766545</v>
      </c>
      <c r="F292" s="1">
        <f t="shared" si="5"/>
        <v>11.868238913561441</v>
      </c>
      <c r="G292" s="1">
        <f t="shared" si="6"/>
        <v>-0.76604444311897824</v>
      </c>
      <c r="H292" s="1">
        <f t="shared" si="7"/>
        <v>-0.64278760968653903</v>
      </c>
      <c r="I292" s="1">
        <f t="shared" si="11"/>
        <v>-137.88799976141607</v>
      </c>
      <c r="J292" s="1">
        <f t="shared" si="14"/>
        <v>-2.4135542813632895</v>
      </c>
      <c r="K292" s="1">
        <f t="shared" si="12"/>
        <v>-138.84212369229243</v>
      </c>
      <c r="N292" s="1">
        <f t="shared" si="13"/>
        <v>-137.88799976141607</v>
      </c>
      <c r="O292" s="1">
        <f t="shared" si="9"/>
        <v>-141.25567797365574</v>
      </c>
    </row>
    <row r="293" spans="3:15" x14ac:dyDescent="0.2">
      <c r="C293" s="1">
        <v>600</v>
      </c>
      <c r="D293" s="1">
        <f t="shared" si="3"/>
        <v>690</v>
      </c>
      <c r="E293" s="1">
        <f t="shared" si="4"/>
        <v>10.471975511965978</v>
      </c>
      <c r="F293" s="1">
        <f t="shared" si="5"/>
        <v>12.042771838760874</v>
      </c>
      <c r="G293" s="1">
        <f t="shared" si="6"/>
        <v>-0.86602540378443871</v>
      </c>
      <c r="H293" s="1">
        <f t="shared" si="7"/>
        <v>-0.49999999999999989</v>
      </c>
      <c r="I293" s="1">
        <f t="shared" si="11"/>
        <v>-155.88457268119896</v>
      </c>
      <c r="J293" s="1">
        <f t="shared" si="14"/>
        <v>-8.2304526748971192</v>
      </c>
      <c r="K293" s="1">
        <f t="shared" si="12"/>
        <v>-107.99999999999999</v>
      </c>
      <c r="N293" s="1">
        <f t="shared" si="13"/>
        <v>-155.88457268119896</v>
      </c>
      <c r="O293" s="1">
        <f t="shared" si="9"/>
        <v>-116.23045267489711</v>
      </c>
    </row>
    <row r="294" spans="3:15" x14ac:dyDescent="0.2">
      <c r="C294" s="1">
        <v>610</v>
      </c>
      <c r="D294" s="1">
        <f t="shared" si="3"/>
        <v>700</v>
      </c>
      <c r="E294" s="1">
        <f t="shared" si="4"/>
        <v>10.64650843716541</v>
      </c>
      <c r="F294" s="1">
        <f t="shared" si="5"/>
        <v>12.217304763960305</v>
      </c>
      <c r="G294" s="1">
        <f t="shared" si="6"/>
        <v>-0.93969262078590843</v>
      </c>
      <c r="H294" s="1">
        <f t="shared" si="7"/>
        <v>-0.34202014332567049</v>
      </c>
      <c r="I294" s="1">
        <f t="shared" si="11"/>
        <v>-169.14467174146353</v>
      </c>
      <c r="J294" s="1">
        <f t="shared" si="14"/>
        <v>-18.619823912098244</v>
      </c>
      <c r="K294" s="1">
        <f t="shared" si="12"/>
        <v>-73.87635095834483</v>
      </c>
      <c r="N294" s="1">
        <f t="shared" si="13"/>
        <v>-169.14467174146353</v>
      </c>
      <c r="O294" s="1">
        <f t="shared" si="9"/>
        <v>-92.49617487044307</v>
      </c>
    </row>
    <row r="295" spans="3:15" x14ac:dyDescent="0.2">
      <c r="C295" s="1">
        <v>620</v>
      </c>
      <c r="D295" s="1">
        <f t="shared" si="3"/>
        <v>710</v>
      </c>
      <c r="E295" s="1">
        <f t="shared" si="4"/>
        <v>10.821041362364843</v>
      </c>
      <c r="F295" s="1">
        <f t="shared" si="5"/>
        <v>12.39183768915974</v>
      </c>
      <c r="G295" s="1">
        <f t="shared" si="6"/>
        <v>-0.98480775301220802</v>
      </c>
      <c r="H295" s="1">
        <f t="shared" si="7"/>
        <v>-0.17364817766693064</v>
      </c>
      <c r="I295" s="1">
        <f t="shared" si="11"/>
        <v>-177.26539554219744</v>
      </c>
      <c r="J295" s="1">
        <f t="shared" si="14"/>
        <v>-29.759936130218659</v>
      </c>
      <c r="K295" s="1">
        <f t="shared" si="12"/>
        <v>-37.508006376057018</v>
      </c>
      <c r="N295" s="1">
        <f t="shared" si="13"/>
        <v>-177.26539554219744</v>
      </c>
      <c r="O295" s="1">
        <f t="shared" si="9"/>
        <v>-67.267942506275674</v>
      </c>
    </row>
    <row r="296" spans="3:15" x14ac:dyDescent="0.2">
      <c r="C296" s="1">
        <v>630</v>
      </c>
      <c r="D296" s="1">
        <f t="shared" si="3"/>
        <v>720</v>
      </c>
      <c r="E296" s="1">
        <f t="shared" si="4"/>
        <v>10.995574287564276</v>
      </c>
      <c r="F296" s="1">
        <f t="shared" si="5"/>
        <v>12.566370614359172</v>
      </c>
      <c r="G296" s="1">
        <f t="shared" si="6"/>
        <v>-1</v>
      </c>
      <c r="H296" s="1">
        <f t="shared" si="7"/>
        <v>-4.90059381963448E-16</v>
      </c>
      <c r="I296" s="1">
        <f t="shared" si="11"/>
        <v>-180</v>
      </c>
      <c r="J296" s="1">
        <f t="shared" si="14"/>
        <v>-34.683059831665219</v>
      </c>
      <c r="K296" s="1">
        <f t="shared" si="12"/>
        <v>-1.0585282650410477E-13</v>
      </c>
      <c r="N296" s="1">
        <f t="shared" si="13"/>
        <v>-180</v>
      </c>
      <c r="O296" s="1">
        <f t="shared" si="9"/>
        <v>-34.683059831665325</v>
      </c>
    </row>
    <row r="297" spans="3:15" x14ac:dyDescent="0.2">
      <c r="C297" s="1">
        <v>640</v>
      </c>
      <c r="D297" s="1">
        <f t="shared" si="3"/>
        <v>730</v>
      </c>
      <c r="E297" s="1">
        <f t="shared" si="4"/>
        <v>11.170107212763709</v>
      </c>
      <c r="F297" s="1">
        <f t="shared" si="5"/>
        <v>12.740903539558607</v>
      </c>
      <c r="G297" s="1">
        <f t="shared" si="6"/>
        <v>-0.98480775301220813</v>
      </c>
      <c r="H297" s="1">
        <f t="shared" si="7"/>
        <v>0.17364817766693141</v>
      </c>
      <c r="I297" s="1">
        <f t="shared" ref="I297:I305" si="15">$L$232*G297</f>
        <v>-177.26539554219747</v>
      </c>
      <c r="J297" s="1">
        <f t="shared" si="14"/>
        <v>-29.759936130218719</v>
      </c>
      <c r="K297" s="1">
        <f t="shared" ref="K297:K305" si="16">H297*$L$232*1.2</f>
        <v>37.508006376057189</v>
      </c>
      <c r="N297" s="1">
        <f t="shared" ref="N297:N305" si="17">G297*$L$232</f>
        <v>-177.26539554219747</v>
      </c>
      <c r="O297" s="1">
        <f t="shared" si="9"/>
        <v>7.7480702458384698</v>
      </c>
    </row>
    <row r="298" spans="3:15" x14ac:dyDescent="0.2">
      <c r="C298" s="1">
        <v>650</v>
      </c>
      <c r="D298" s="1">
        <f t="shared" ref="D298:D305" si="18">90+C298</f>
        <v>740</v>
      </c>
      <c r="E298" s="1">
        <f t="shared" ref="E298:E305" si="19">PI()*C298/180</f>
        <v>11.344640137963141</v>
      </c>
      <c r="F298" s="1">
        <f t="shared" ref="F298:F305" si="20">PI()*D298/180</f>
        <v>12.915436464758038</v>
      </c>
      <c r="G298" s="1">
        <f t="shared" ref="G298:G305" si="21">SIN(E298)</f>
        <v>-0.93969262078590865</v>
      </c>
      <c r="H298" s="1">
        <f t="shared" ref="H298:H305" si="22">SIN(F298)</f>
        <v>0.34202014332566788</v>
      </c>
      <c r="I298" s="1">
        <f t="shared" si="15"/>
        <v>-169.14467174146355</v>
      </c>
      <c r="J298" s="1">
        <f t="shared" si="14"/>
        <v>-18.619823912098276</v>
      </c>
      <c r="K298" s="1">
        <f t="shared" si="16"/>
        <v>73.876350958344261</v>
      </c>
      <c r="N298" s="1">
        <f t="shared" si="17"/>
        <v>-169.14467174146355</v>
      </c>
      <c r="O298" s="1">
        <f t="shared" ref="O298:O305" si="23">J298+K298</f>
        <v>55.256527046245985</v>
      </c>
    </row>
    <row r="299" spans="3:15" x14ac:dyDescent="0.2">
      <c r="C299" s="1">
        <v>660</v>
      </c>
      <c r="D299" s="1">
        <f t="shared" si="18"/>
        <v>750</v>
      </c>
      <c r="E299" s="1">
        <f t="shared" si="19"/>
        <v>11.519173063162574</v>
      </c>
      <c r="F299" s="1">
        <f t="shared" si="20"/>
        <v>13.089969389957471</v>
      </c>
      <c r="G299" s="1">
        <f t="shared" si="21"/>
        <v>-0.86602540378443915</v>
      </c>
      <c r="H299" s="1">
        <f t="shared" si="22"/>
        <v>0.49999999999999906</v>
      </c>
      <c r="I299" s="1">
        <f t="shared" si="15"/>
        <v>-155.88457268119905</v>
      </c>
      <c r="J299" s="1">
        <f t="shared" si="14"/>
        <v>-8.2304526748971654</v>
      </c>
      <c r="K299" s="1">
        <f t="shared" si="16"/>
        <v>107.99999999999979</v>
      </c>
      <c r="N299" s="1">
        <f t="shared" si="17"/>
        <v>-155.88457268119905</v>
      </c>
      <c r="O299" s="1">
        <f t="shared" si="23"/>
        <v>99.769547325102621</v>
      </c>
    </row>
    <row r="300" spans="3:15" x14ac:dyDescent="0.2">
      <c r="C300" s="1">
        <v>670</v>
      </c>
      <c r="D300" s="1">
        <f t="shared" si="18"/>
        <v>760</v>
      </c>
      <c r="E300" s="1">
        <f t="shared" si="19"/>
        <v>11.693705988362007</v>
      </c>
      <c r="F300" s="1">
        <f t="shared" si="20"/>
        <v>13.264502315156905</v>
      </c>
      <c r="G300" s="1">
        <f t="shared" si="21"/>
        <v>-0.76604444311897879</v>
      </c>
      <c r="H300" s="1">
        <f t="shared" si="22"/>
        <v>0.6427876096865397</v>
      </c>
      <c r="I300" s="1">
        <f t="shared" si="15"/>
        <v>-137.88799976141618</v>
      </c>
      <c r="J300" s="1">
        <f t="shared" si="14"/>
        <v>-2.413554281363306</v>
      </c>
      <c r="K300" s="1">
        <f t="shared" si="16"/>
        <v>138.84212369229257</v>
      </c>
      <c r="N300" s="1">
        <f t="shared" si="17"/>
        <v>-137.88799976141618</v>
      </c>
      <c r="O300" s="1">
        <f t="shared" si="23"/>
        <v>136.42856941092927</v>
      </c>
    </row>
    <row r="301" spans="3:15" x14ac:dyDescent="0.2">
      <c r="C301" s="1">
        <v>680</v>
      </c>
      <c r="D301" s="1">
        <f t="shared" si="18"/>
        <v>770</v>
      </c>
      <c r="E301" s="1">
        <f t="shared" si="19"/>
        <v>11.868238913561441</v>
      </c>
      <c r="F301" s="1">
        <f t="shared" si="20"/>
        <v>13.439035240356338</v>
      </c>
      <c r="G301" s="1">
        <f t="shared" si="21"/>
        <v>-0.64278760968653903</v>
      </c>
      <c r="H301" s="1">
        <f t="shared" si="22"/>
        <v>0.76604444311897824</v>
      </c>
      <c r="I301" s="1">
        <f t="shared" si="15"/>
        <v>-115.70176974357703</v>
      </c>
      <c r="J301" s="1">
        <f t="shared" si="14"/>
        <v>-0.41763065817923406</v>
      </c>
      <c r="K301" s="1">
        <f t="shared" si="16"/>
        <v>165.46559971369928</v>
      </c>
      <c r="N301" s="1">
        <f t="shared" si="17"/>
        <v>-115.70176974357703</v>
      </c>
      <c r="O301" s="1">
        <f t="shared" si="23"/>
        <v>165.04796905552004</v>
      </c>
    </row>
    <row r="302" spans="3:15" x14ac:dyDescent="0.2">
      <c r="C302" s="1">
        <v>690</v>
      </c>
      <c r="D302" s="1">
        <f t="shared" si="18"/>
        <v>780</v>
      </c>
      <c r="E302" s="1">
        <f t="shared" si="19"/>
        <v>12.042771838760874</v>
      </c>
      <c r="F302" s="1">
        <f t="shared" si="20"/>
        <v>13.613568165555769</v>
      </c>
      <c r="G302" s="1">
        <f t="shared" si="21"/>
        <v>-0.49999999999999989</v>
      </c>
      <c r="H302" s="1">
        <f t="shared" si="22"/>
        <v>0.86602540378443782</v>
      </c>
      <c r="I302" s="1">
        <f t="shared" si="15"/>
        <v>-89.999999999999986</v>
      </c>
      <c r="J302" s="1">
        <f t="shared" si="14"/>
        <v>-3.3870175616860496E-2</v>
      </c>
      <c r="K302" s="1">
        <f t="shared" si="16"/>
        <v>187.06148721743858</v>
      </c>
      <c r="N302" s="1">
        <f t="shared" si="17"/>
        <v>-89.999999999999986</v>
      </c>
      <c r="O302" s="1">
        <f t="shared" si="23"/>
        <v>187.02761704182171</v>
      </c>
    </row>
    <row r="303" spans="3:15" x14ac:dyDescent="0.2">
      <c r="C303" s="1">
        <v>700</v>
      </c>
      <c r="D303" s="1">
        <f t="shared" si="18"/>
        <v>790</v>
      </c>
      <c r="E303" s="1">
        <f t="shared" si="19"/>
        <v>12.217304763960305</v>
      </c>
      <c r="F303" s="1">
        <f t="shared" si="20"/>
        <v>13.788101090755204</v>
      </c>
      <c r="G303" s="1">
        <f t="shared" si="21"/>
        <v>-0.34202014332567049</v>
      </c>
      <c r="H303" s="1">
        <f t="shared" si="22"/>
        <v>0.93969262078590832</v>
      </c>
      <c r="I303" s="1">
        <f t="shared" si="15"/>
        <v>-61.563625798620691</v>
      </c>
      <c r="J303" s="1">
        <f t="shared" si="14"/>
        <v>-7.5968622486948781E-4</v>
      </c>
      <c r="K303" s="1">
        <f t="shared" si="16"/>
        <v>202.9736060897562</v>
      </c>
      <c r="N303" s="1">
        <f t="shared" si="17"/>
        <v>-61.563625798620691</v>
      </c>
      <c r="O303" s="1">
        <f t="shared" si="23"/>
        <v>202.97284640353132</v>
      </c>
    </row>
    <row r="304" spans="3:15" x14ac:dyDescent="0.2">
      <c r="C304" s="1">
        <v>710</v>
      </c>
      <c r="D304" s="1">
        <f t="shared" si="18"/>
        <v>800</v>
      </c>
      <c r="E304" s="1">
        <f t="shared" si="19"/>
        <v>12.39183768915974</v>
      </c>
      <c r="F304" s="1">
        <f t="shared" si="20"/>
        <v>13.962634015954636</v>
      </c>
      <c r="G304" s="1">
        <f t="shared" si="21"/>
        <v>-0.17364817766693064</v>
      </c>
      <c r="H304" s="1">
        <f t="shared" si="22"/>
        <v>0.98480775301220802</v>
      </c>
      <c r="I304" s="1">
        <f t="shared" si="15"/>
        <v>-31.256671980047514</v>
      </c>
      <c r="J304" s="1">
        <f t="shared" si="14"/>
        <v>-8.6460890700337084E-7</v>
      </c>
      <c r="K304" s="1">
        <f t="shared" si="16"/>
        <v>212.71847465063692</v>
      </c>
      <c r="N304" s="1">
        <f t="shared" si="17"/>
        <v>-31.256671980047514</v>
      </c>
      <c r="O304" s="1">
        <f t="shared" si="23"/>
        <v>212.71847378602803</v>
      </c>
    </row>
    <row r="305" spans="3:15" x14ac:dyDescent="0.2">
      <c r="C305" s="1">
        <v>720</v>
      </c>
      <c r="D305" s="1">
        <f t="shared" si="18"/>
        <v>810</v>
      </c>
      <c r="E305" s="1">
        <f t="shared" si="19"/>
        <v>12.566370614359172</v>
      </c>
      <c r="F305" s="1">
        <f t="shared" si="20"/>
        <v>14.137166941154067</v>
      </c>
      <c r="G305" s="1">
        <f t="shared" si="21"/>
        <v>-4.90059381963448E-16</v>
      </c>
      <c r="H305" s="1">
        <f t="shared" si="22"/>
        <v>1</v>
      </c>
      <c r="I305" s="1">
        <f t="shared" si="15"/>
        <v>-8.8210688753420641E-14</v>
      </c>
      <c r="J305" s="1">
        <f t="shared" si="14"/>
        <v>-2.7707955719500805E-152</v>
      </c>
      <c r="K305" s="1">
        <f t="shared" si="16"/>
        <v>216</v>
      </c>
      <c r="N305" s="1">
        <f t="shared" si="17"/>
        <v>-8.8210688753420641E-14</v>
      </c>
      <c r="O305" s="1">
        <f t="shared" si="23"/>
        <v>216</v>
      </c>
    </row>
  </sheetData>
  <sheetProtection algorithmName="SHA-512" hashValue="J/kus0WlmOvKnD06pM62SYIwM/0Onb2hiso+wv46S0iGz3iS2iBXFg5umZdxPhWmlTWrGlVWM9QF9BLBFEP1PQ==" saltValue="kHjwXHwnmIrozAGLgi1Wuw==" spinCount="100000" sheet="1" objects="1" scenarios="1"/>
  <mergeCells count="5">
    <mergeCell ref="L36:R36"/>
    <mergeCell ref="M45:S45"/>
    <mergeCell ref="L46:S46"/>
    <mergeCell ref="M47:S47"/>
    <mergeCell ref="L48:S48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croll Bar 1">
              <controlPr defaultSize="0" autoPict="0">
                <anchor moveWithCells="1">
                  <from>
                    <xdr:col>4</xdr:col>
                    <xdr:colOff>749300</xdr:colOff>
                    <xdr:row>4</xdr:row>
                    <xdr:rowOff>12700</xdr:rowOff>
                  </from>
                  <to>
                    <xdr:col>6</xdr:col>
                    <xdr:colOff>25400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96"/>
  <sheetViews>
    <sheetView workbookViewId="0">
      <selection activeCell="J43" sqref="J43"/>
    </sheetView>
  </sheetViews>
  <sheetFormatPr baseColWidth="10" defaultColWidth="11" defaultRowHeight="15" x14ac:dyDescent="0.2"/>
  <cols>
    <col min="1" max="12" width="11" style="1"/>
    <col min="13" max="13" width="11.5" style="1" customWidth="1"/>
    <col min="14" max="16384" width="11" style="1"/>
  </cols>
  <sheetData>
    <row r="1" spans="1:20" x14ac:dyDescent="0.2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7"/>
      <c r="N1" s="7"/>
      <c r="O1" s="7"/>
      <c r="P1" s="7"/>
      <c r="Q1" s="7"/>
      <c r="R1" s="7"/>
      <c r="S1" s="7"/>
      <c r="T1" s="8"/>
    </row>
    <row r="2" spans="1:20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7"/>
      <c r="O2" s="7"/>
      <c r="P2" s="7"/>
      <c r="Q2" s="7"/>
      <c r="R2" s="7"/>
      <c r="S2" s="7"/>
      <c r="T2" s="8"/>
    </row>
    <row r="3" spans="1:20" x14ac:dyDescent="0.2">
      <c r="A3" s="9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  <c r="N3" s="7"/>
      <c r="O3" s="7"/>
      <c r="P3" s="7"/>
      <c r="Q3" s="7"/>
      <c r="R3" s="7"/>
      <c r="S3" s="7"/>
      <c r="T3" s="8"/>
    </row>
    <row r="4" spans="1:20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/>
      <c r="N4" s="7"/>
      <c r="O4" s="7"/>
      <c r="P4" s="7"/>
      <c r="Q4" s="7"/>
      <c r="R4" s="7"/>
      <c r="S4" s="7"/>
      <c r="T4" s="8"/>
    </row>
    <row r="5" spans="1:20" x14ac:dyDescent="0.2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7"/>
      <c r="N5" s="10">
        <v>75</v>
      </c>
      <c r="O5" s="11"/>
      <c r="P5" s="7"/>
      <c r="Q5" s="7"/>
      <c r="R5" s="7"/>
      <c r="S5" s="7"/>
      <c r="T5" s="8"/>
    </row>
    <row r="6" spans="1:20" x14ac:dyDescent="0.2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7"/>
      <c r="N6" s="7"/>
      <c r="O6" s="7"/>
      <c r="P6" s="7"/>
      <c r="Q6" s="7"/>
      <c r="R6" s="7"/>
      <c r="S6" s="7"/>
      <c r="T6" s="8"/>
    </row>
    <row r="7" spans="1:20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11"/>
      <c r="N7" s="7"/>
      <c r="O7" s="7"/>
      <c r="P7" s="7"/>
      <c r="Q7" s="7"/>
      <c r="R7" s="7"/>
      <c r="S7" s="11"/>
      <c r="T7" s="8"/>
    </row>
    <row r="8" spans="1:20" x14ac:dyDescent="0.2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7"/>
      <c r="N8" s="7"/>
      <c r="O8" s="7"/>
      <c r="P8" s="7"/>
      <c r="Q8" s="7"/>
      <c r="R8" s="7"/>
      <c r="S8" s="7"/>
      <c r="T8" s="8"/>
    </row>
    <row r="9" spans="1:20" x14ac:dyDescent="0.2">
      <c r="A9" s="9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7"/>
      <c r="N9" s="7"/>
      <c r="O9" s="7"/>
      <c r="P9" s="7"/>
      <c r="Q9" s="7"/>
      <c r="R9" s="7"/>
      <c r="S9" s="7"/>
      <c r="T9" s="8"/>
    </row>
    <row r="10" spans="1:20" x14ac:dyDescent="0.2">
      <c r="A10" s="9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7"/>
      <c r="N10" s="7"/>
      <c r="O10" s="7"/>
      <c r="P10" s="7"/>
      <c r="Q10" s="7"/>
      <c r="R10" s="7"/>
      <c r="S10" s="7"/>
      <c r="T10" s="8"/>
    </row>
    <row r="11" spans="1:20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  <c r="N11" s="7"/>
      <c r="O11" s="7"/>
      <c r="P11" s="7"/>
      <c r="Q11" s="7"/>
      <c r="R11" s="7"/>
      <c r="S11" s="7"/>
      <c r="T11" s="8"/>
    </row>
    <row r="12" spans="1:20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  <c r="N12" s="7"/>
      <c r="O12" s="7"/>
      <c r="P12" s="7"/>
      <c r="Q12" s="7"/>
      <c r="R12" s="7"/>
      <c r="S12" s="7"/>
      <c r="T12" s="8"/>
    </row>
    <row r="13" spans="1:20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7"/>
      <c r="N13" s="7"/>
      <c r="O13" s="7"/>
      <c r="P13" s="7"/>
      <c r="Q13" s="7"/>
      <c r="R13" s="7"/>
      <c r="S13" s="7"/>
      <c r="T13" s="8"/>
    </row>
    <row r="14" spans="1:20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7"/>
      <c r="N14" s="7"/>
      <c r="O14" s="7"/>
      <c r="P14" s="7"/>
      <c r="Q14" s="7"/>
      <c r="R14" s="7"/>
      <c r="S14" s="7"/>
      <c r="T14" s="8"/>
    </row>
    <row r="15" spans="1:20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7"/>
      <c r="N15" s="7"/>
      <c r="O15" s="7"/>
      <c r="P15" s="7"/>
      <c r="Q15" s="7"/>
      <c r="R15" s="7"/>
      <c r="S15" s="7"/>
      <c r="T15" s="8"/>
    </row>
    <row r="16" spans="1:20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7"/>
      <c r="N16" s="7"/>
      <c r="O16" s="7"/>
      <c r="P16" s="7"/>
      <c r="Q16" s="7"/>
      <c r="R16" s="7"/>
      <c r="S16" s="7"/>
      <c r="T16" s="8"/>
    </row>
    <row r="17" spans="1:20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7"/>
      <c r="N17" s="7"/>
      <c r="O17" s="7"/>
      <c r="P17" s="7"/>
      <c r="Q17" s="7"/>
      <c r="R17" s="7"/>
      <c r="S17" s="7"/>
      <c r="T17" s="8"/>
    </row>
    <row r="18" spans="1:20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7"/>
      <c r="N18" s="7"/>
      <c r="O18" s="7"/>
      <c r="P18" s="7"/>
      <c r="Q18" s="7"/>
      <c r="R18" s="7"/>
      <c r="S18" s="7"/>
      <c r="T18" s="8"/>
    </row>
    <row r="19" spans="1:20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7"/>
      <c r="N19" s="7"/>
      <c r="O19" s="7"/>
      <c r="P19" s="7"/>
      <c r="Q19" s="7"/>
      <c r="R19" s="7"/>
      <c r="S19" s="7"/>
      <c r="T19" s="8"/>
    </row>
    <row r="20" spans="1:20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7"/>
      <c r="N20" s="7"/>
      <c r="O20" s="7"/>
      <c r="P20" s="7"/>
      <c r="Q20" s="7"/>
      <c r="R20" s="7"/>
      <c r="S20" s="7"/>
      <c r="T20" s="8"/>
    </row>
    <row r="21" spans="1:20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7"/>
      <c r="N21" s="7"/>
      <c r="O21" s="7"/>
      <c r="P21" s="7"/>
      <c r="Q21" s="7"/>
      <c r="R21" s="7"/>
      <c r="S21" s="7"/>
      <c r="T21" s="12"/>
    </row>
    <row r="22" spans="1:20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7"/>
      <c r="N22" s="7"/>
      <c r="O22" s="7"/>
      <c r="P22" s="7"/>
      <c r="Q22" s="7"/>
      <c r="R22" s="7"/>
      <c r="S22" s="7"/>
      <c r="T22" s="12"/>
    </row>
    <row r="23" spans="1:20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7"/>
      <c r="N23" s="7"/>
      <c r="O23" s="7"/>
      <c r="P23" s="7"/>
      <c r="Q23" s="7"/>
      <c r="R23" s="7"/>
      <c r="S23" s="7"/>
      <c r="T23" s="8"/>
    </row>
    <row r="24" spans="1:20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7"/>
      <c r="N24" s="7"/>
      <c r="O24" s="7"/>
      <c r="P24" s="7"/>
      <c r="Q24" s="7"/>
      <c r="R24" s="7"/>
      <c r="S24" s="7"/>
      <c r="T24" s="8"/>
    </row>
    <row r="25" spans="1:20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7"/>
      <c r="N25" s="7"/>
      <c r="O25" s="7"/>
      <c r="P25" s="7"/>
      <c r="Q25" s="7"/>
      <c r="R25" s="7"/>
      <c r="S25" s="7"/>
      <c r="T25" s="8"/>
    </row>
    <row r="26" spans="1:20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7" t="s">
        <v>11</v>
      </c>
      <c r="N26" s="7"/>
      <c r="O26" s="7"/>
      <c r="P26" s="7"/>
      <c r="Q26" s="7"/>
      <c r="R26" s="7"/>
      <c r="S26" s="7"/>
      <c r="T26" s="8"/>
    </row>
    <row r="27" spans="1:20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7"/>
      <c r="N27" s="7"/>
      <c r="O27" s="7"/>
      <c r="P27" s="7"/>
      <c r="Q27" s="7"/>
      <c r="R27" s="7"/>
      <c r="S27" s="7"/>
      <c r="T27" s="8"/>
    </row>
    <row r="28" spans="1:20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7"/>
      <c r="N28" s="8"/>
      <c r="O28" s="7"/>
      <c r="P28" s="7"/>
      <c r="Q28" s="7"/>
      <c r="R28" s="7"/>
      <c r="S28" s="7"/>
      <c r="T28" s="8"/>
    </row>
    <row r="29" spans="1:20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7"/>
      <c r="N29" s="7"/>
      <c r="O29" s="7"/>
      <c r="P29" s="7"/>
      <c r="Q29" s="7"/>
      <c r="R29" s="7"/>
      <c r="S29" s="7"/>
      <c r="T29" s="8"/>
    </row>
    <row r="30" spans="1:20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7"/>
      <c r="N30" s="7"/>
      <c r="O30" s="7"/>
      <c r="P30" s="7"/>
      <c r="Q30" s="7"/>
      <c r="R30" s="7"/>
      <c r="S30" s="7"/>
      <c r="T30" s="8"/>
    </row>
    <row r="31" spans="1:20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7"/>
      <c r="N31" s="7"/>
      <c r="O31" s="7"/>
      <c r="P31" s="7"/>
      <c r="Q31" s="7"/>
      <c r="R31" s="7"/>
      <c r="S31" s="7"/>
      <c r="T31" s="8"/>
    </row>
    <row r="32" spans="1:20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7"/>
      <c r="N32" s="7"/>
      <c r="O32" s="7"/>
      <c r="P32" s="7"/>
      <c r="Q32" s="7"/>
      <c r="R32" s="7"/>
      <c r="S32" s="7"/>
      <c r="T32" s="8"/>
    </row>
    <row r="33" spans="1:20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7"/>
      <c r="N33" s="7"/>
      <c r="O33" s="7"/>
      <c r="P33" s="7"/>
      <c r="Q33" s="7"/>
      <c r="R33" s="7"/>
      <c r="S33" s="7"/>
      <c r="T33" s="8"/>
    </row>
    <row r="34" spans="1:20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7"/>
      <c r="N34" s="7"/>
      <c r="O34" s="7"/>
      <c r="P34" s="7"/>
      <c r="Q34" s="7"/>
      <c r="R34" s="7"/>
      <c r="S34" s="7"/>
      <c r="T34" s="8"/>
    </row>
    <row r="35" spans="1:20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12"/>
      <c r="N35" s="12"/>
      <c r="O35" s="12"/>
      <c r="P35" s="8"/>
      <c r="Q35" s="8"/>
      <c r="R35" s="8"/>
      <c r="S35" s="8"/>
      <c r="T35" s="8"/>
    </row>
    <row r="36" spans="1:20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13"/>
      <c r="N36" s="13"/>
      <c r="O36" s="13"/>
      <c r="P36" s="13"/>
      <c r="Q36" s="13"/>
      <c r="R36" s="13"/>
      <c r="S36" s="13"/>
      <c r="T36" s="8"/>
    </row>
    <row r="37" spans="1:20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14"/>
      <c r="N37" s="7"/>
      <c r="O37" s="7"/>
      <c r="P37" s="7"/>
      <c r="Q37" s="7"/>
      <c r="R37" s="7"/>
      <c r="S37" s="7"/>
      <c r="T37" s="8"/>
    </row>
    <row r="38" spans="1:20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12"/>
      <c r="N38" s="12"/>
      <c r="O38" s="12"/>
      <c r="P38" s="8"/>
      <c r="Q38" s="8"/>
      <c r="R38" s="8"/>
      <c r="S38" s="8"/>
      <c r="T38" s="8"/>
    </row>
    <row r="39" spans="1:20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12"/>
      <c r="N39" s="12"/>
      <c r="O39" s="12"/>
      <c r="P39" s="8"/>
      <c r="Q39" s="8"/>
      <c r="R39" s="8"/>
      <c r="S39" s="8"/>
      <c r="T39" s="8"/>
    </row>
    <row r="40" spans="1:20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2"/>
      <c r="N40" s="12"/>
      <c r="O40" s="12"/>
      <c r="P40" s="8"/>
      <c r="Q40" s="8"/>
      <c r="R40" s="8"/>
      <c r="S40" s="8"/>
      <c r="T40" s="8"/>
    </row>
    <row r="41" spans="1:20" x14ac:dyDescent="0.2">
      <c r="M41" s="12"/>
      <c r="N41" s="12"/>
      <c r="O41" s="12"/>
      <c r="P41" s="8"/>
      <c r="Q41" s="8"/>
      <c r="R41" s="8"/>
      <c r="S41" s="8"/>
      <c r="T41" s="8"/>
    </row>
    <row r="42" spans="1:20" x14ac:dyDescent="0.2">
      <c r="M42" s="12"/>
      <c r="N42" s="12"/>
      <c r="O42" s="12"/>
      <c r="P42" s="8"/>
      <c r="Q42" s="8"/>
      <c r="R42" s="8"/>
      <c r="S42" s="8"/>
      <c r="T42" s="8"/>
    </row>
    <row r="43" spans="1:20" x14ac:dyDescent="0.2">
      <c r="M43" s="12"/>
      <c r="N43" s="12"/>
      <c r="O43" s="12"/>
      <c r="P43" s="8"/>
      <c r="Q43" s="8"/>
      <c r="R43" s="8"/>
      <c r="S43" s="8"/>
      <c r="T43" s="8"/>
    </row>
    <row r="44" spans="1:20" x14ac:dyDescent="0.2">
      <c r="M44" s="12"/>
      <c r="N44" s="12"/>
      <c r="O44" s="12"/>
      <c r="P44" s="8"/>
      <c r="Q44" s="8"/>
      <c r="R44" s="8"/>
      <c r="S44" s="8"/>
      <c r="T44" s="8"/>
    </row>
    <row r="45" spans="1:20" x14ac:dyDescent="0.2">
      <c r="M45" s="12"/>
      <c r="N45" s="13" t="s">
        <v>12</v>
      </c>
      <c r="O45" s="13"/>
      <c r="P45" s="13"/>
      <c r="Q45" s="13"/>
      <c r="R45" s="13"/>
      <c r="S45" s="13"/>
      <c r="T45" s="13"/>
    </row>
    <row r="46" spans="1:20" x14ac:dyDescent="0.2">
      <c r="M46" s="16" t="s">
        <v>13</v>
      </c>
      <c r="N46" s="16"/>
      <c r="O46" s="16"/>
      <c r="P46" s="16"/>
      <c r="Q46" s="16"/>
      <c r="R46" s="16"/>
      <c r="S46" s="16"/>
      <c r="T46" s="16"/>
    </row>
    <row r="47" spans="1:20" x14ac:dyDescent="0.2">
      <c r="M47" s="12"/>
      <c r="N47" s="12"/>
      <c r="O47" s="12"/>
      <c r="P47" s="8"/>
      <c r="Q47" s="8"/>
      <c r="R47" s="8"/>
      <c r="S47" s="8"/>
      <c r="T47" s="8"/>
    </row>
    <row r="48" spans="1:20" x14ac:dyDescent="0.2">
      <c r="M48" s="12"/>
      <c r="N48" s="12"/>
      <c r="O48" s="12"/>
      <c r="P48" s="8"/>
      <c r="Q48" s="8"/>
      <c r="R48" s="8"/>
      <c r="S48" s="8"/>
      <c r="T48" s="8"/>
    </row>
    <row r="49" spans="13:20" x14ac:dyDescent="0.2">
      <c r="M49" s="12"/>
      <c r="N49" s="12"/>
      <c r="O49" s="12"/>
      <c r="P49" s="8"/>
      <c r="Q49" s="8"/>
      <c r="R49" s="8"/>
      <c r="S49" s="8"/>
      <c r="T49" s="8"/>
    </row>
    <row r="50" spans="13:20" x14ac:dyDescent="0.2">
      <c r="M50" s="8"/>
      <c r="N50" s="8"/>
      <c r="O50" s="8"/>
      <c r="P50" s="8"/>
      <c r="Q50" s="8"/>
      <c r="R50" s="8"/>
      <c r="S50" s="8"/>
      <c r="T50" s="8"/>
    </row>
    <row r="51" spans="13:20" x14ac:dyDescent="0.2">
      <c r="M51" s="8"/>
      <c r="N51" s="8"/>
      <c r="O51" s="8"/>
      <c r="P51" s="8"/>
      <c r="Q51" s="8"/>
      <c r="R51" s="8"/>
      <c r="S51" s="8"/>
      <c r="T51" s="8"/>
    </row>
    <row r="52" spans="13:20" x14ac:dyDescent="0.2">
      <c r="M52" s="8"/>
      <c r="N52" s="8"/>
      <c r="O52" s="8"/>
      <c r="P52" s="8"/>
      <c r="Q52" s="8"/>
      <c r="R52" s="8"/>
      <c r="S52" s="8"/>
      <c r="T52" s="8"/>
    </row>
    <row r="53" spans="13:20" x14ac:dyDescent="0.2">
      <c r="M53" s="8"/>
      <c r="N53" s="8"/>
      <c r="O53" s="8"/>
      <c r="P53" s="8"/>
      <c r="Q53" s="8"/>
      <c r="R53" s="8"/>
      <c r="S53" s="8"/>
      <c r="T53" s="8"/>
    </row>
    <row r="54" spans="13:20" x14ac:dyDescent="0.2">
      <c r="M54" s="8"/>
      <c r="N54" s="8"/>
      <c r="O54" s="8"/>
      <c r="P54" s="8"/>
      <c r="Q54" s="8"/>
      <c r="R54" s="8"/>
      <c r="S54" s="8"/>
      <c r="T54" s="8"/>
    </row>
    <row r="55" spans="13:20" x14ac:dyDescent="0.2">
      <c r="M55" s="8"/>
      <c r="N55" s="8"/>
      <c r="O55" s="8"/>
      <c r="P55" s="8"/>
      <c r="Q55" s="8"/>
      <c r="R55" s="8"/>
      <c r="S55" s="8"/>
      <c r="T55" s="8"/>
    </row>
    <row r="56" spans="13:20" x14ac:dyDescent="0.2">
      <c r="M56" s="8"/>
      <c r="N56" s="8"/>
      <c r="O56" s="8"/>
      <c r="P56" s="8"/>
      <c r="Q56" s="8"/>
      <c r="R56" s="8"/>
      <c r="S56" s="8"/>
      <c r="T56" s="8"/>
    </row>
    <row r="57" spans="13:20" x14ac:dyDescent="0.2">
      <c r="M57" s="8"/>
      <c r="N57" s="8"/>
      <c r="O57" s="8"/>
      <c r="P57" s="8"/>
      <c r="Q57" s="8"/>
      <c r="R57" s="8"/>
      <c r="S57" s="8"/>
      <c r="T57" s="8"/>
    </row>
    <row r="58" spans="13:20" x14ac:dyDescent="0.2">
      <c r="M58" s="8"/>
      <c r="N58" s="8"/>
      <c r="O58" s="8"/>
      <c r="P58" s="8"/>
      <c r="Q58" s="8"/>
      <c r="R58" s="8"/>
      <c r="S58" s="8"/>
      <c r="T58" s="8"/>
    </row>
    <row r="59" spans="13:20" x14ac:dyDescent="0.2">
      <c r="M59" s="8"/>
      <c r="N59" s="8"/>
      <c r="O59" s="8"/>
      <c r="P59" s="8"/>
      <c r="Q59" s="8"/>
      <c r="R59" s="8"/>
      <c r="S59" s="8"/>
      <c r="T59" s="8"/>
    </row>
    <row r="60" spans="13:20" x14ac:dyDescent="0.2">
      <c r="M60" s="8"/>
      <c r="N60" s="8"/>
      <c r="O60" s="8"/>
      <c r="P60" s="8"/>
      <c r="Q60" s="8"/>
      <c r="R60" s="8"/>
      <c r="S60" s="8"/>
      <c r="T60" s="8"/>
    </row>
    <row r="61" spans="13:20" x14ac:dyDescent="0.2">
      <c r="M61" s="8"/>
      <c r="N61" s="8"/>
      <c r="O61" s="8"/>
      <c r="P61" s="8"/>
      <c r="Q61" s="8"/>
      <c r="R61" s="8"/>
      <c r="S61" s="8"/>
      <c r="T61" s="8"/>
    </row>
    <row r="62" spans="13:20" x14ac:dyDescent="0.2">
      <c r="M62" s="8"/>
      <c r="N62" s="8"/>
      <c r="O62" s="8"/>
      <c r="P62" s="8"/>
      <c r="Q62" s="8"/>
      <c r="R62" s="8"/>
      <c r="S62" s="8"/>
      <c r="T62" s="8"/>
    </row>
    <row r="63" spans="13:20" x14ac:dyDescent="0.2">
      <c r="M63" s="8"/>
      <c r="N63" s="8"/>
      <c r="O63" s="8"/>
      <c r="P63" s="8"/>
      <c r="Q63" s="8"/>
      <c r="R63" s="8"/>
      <c r="S63" s="8"/>
      <c r="T63" s="8"/>
    </row>
    <row r="64" spans="13:20" x14ac:dyDescent="0.2">
      <c r="M64" s="8"/>
      <c r="N64" s="8"/>
      <c r="O64" s="8"/>
      <c r="P64" s="8"/>
      <c r="Q64" s="8"/>
      <c r="R64" s="8"/>
      <c r="S64" s="8"/>
      <c r="T64" s="8"/>
    </row>
    <row r="65" spans="13:20" x14ac:dyDescent="0.2">
      <c r="M65" s="8"/>
      <c r="N65" s="8"/>
      <c r="O65" s="8"/>
      <c r="P65" s="8"/>
      <c r="Q65" s="8"/>
      <c r="R65" s="8"/>
      <c r="S65" s="8"/>
      <c r="T65" s="8"/>
    </row>
    <row r="66" spans="13:20" x14ac:dyDescent="0.2">
      <c r="M66" s="8"/>
      <c r="N66" s="8"/>
      <c r="O66" s="8"/>
      <c r="P66" s="8"/>
      <c r="Q66" s="8"/>
      <c r="R66" s="8"/>
      <c r="S66" s="8"/>
      <c r="T66" s="8"/>
    </row>
    <row r="67" spans="13:20" x14ac:dyDescent="0.2">
      <c r="M67" s="8"/>
      <c r="N67" s="8"/>
      <c r="O67" s="8"/>
      <c r="P67" s="8"/>
      <c r="Q67" s="8"/>
      <c r="R67" s="8"/>
      <c r="S67" s="8"/>
      <c r="T67" s="8"/>
    </row>
    <row r="68" spans="13:20" x14ac:dyDescent="0.2">
      <c r="M68" s="8"/>
      <c r="N68" s="8"/>
      <c r="O68" s="8"/>
      <c r="P68" s="8"/>
      <c r="Q68" s="8"/>
      <c r="R68" s="8"/>
      <c r="S68" s="8"/>
      <c r="T68" s="8"/>
    </row>
    <row r="69" spans="13:20" x14ac:dyDescent="0.2">
      <c r="M69" s="8"/>
      <c r="N69" s="8"/>
      <c r="O69" s="8"/>
      <c r="P69" s="8"/>
      <c r="Q69" s="8"/>
      <c r="R69" s="8"/>
      <c r="S69" s="8"/>
      <c r="T69" s="8"/>
    </row>
    <row r="70" spans="13:20" x14ac:dyDescent="0.2">
      <c r="M70" s="8"/>
      <c r="N70" s="8"/>
      <c r="O70" s="8"/>
      <c r="P70" s="8"/>
      <c r="Q70" s="8"/>
      <c r="R70" s="8"/>
      <c r="S70" s="8"/>
      <c r="T70" s="8"/>
    </row>
    <row r="71" spans="13:20" x14ac:dyDescent="0.2">
      <c r="M71" s="8"/>
      <c r="N71" s="8"/>
      <c r="O71" s="8"/>
      <c r="P71" s="8"/>
      <c r="Q71" s="8"/>
      <c r="R71" s="8"/>
      <c r="S71" s="8"/>
      <c r="T71" s="8"/>
    </row>
    <row r="72" spans="13:20" x14ac:dyDescent="0.2">
      <c r="M72" s="8"/>
      <c r="N72" s="8"/>
      <c r="O72" s="8"/>
      <c r="P72" s="8"/>
      <c r="Q72" s="8"/>
      <c r="R72" s="8"/>
      <c r="S72" s="8"/>
      <c r="T72" s="8"/>
    </row>
    <row r="73" spans="13:20" x14ac:dyDescent="0.2">
      <c r="M73" s="8"/>
      <c r="N73" s="8"/>
      <c r="O73" s="8"/>
      <c r="P73" s="8"/>
      <c r="Q73" s="8"/>
      <c r="R73" s="8"/>
      <c r="S73" s="8"/>
      <c r="T73" s="8"/>
    </row>
    <row r="74" spans="13:20" x14ac:dyDescent="0.2">
      <c r="M74" s="8"/>
      <c r="N74" s="8"/>
      <c r="O74" s="8"/>
      <c r="P74" s="8"/>
      <c r="Q74" s="8"/>
      <c r="R74" s="8"/>
      <c r="S74" s="8"/>
      <c r="T74" s="8"/>
    </row>
    <row r="75" spans="13:20" x14ac:dyDescent="0.2">
      <c r="M75" s="8"/>
      <c r="N75" s="8"/>
      <c r="O75" s="8"/>
      <c r="P75" s="8"/>
      <c r="Q75" s="8"/>
      <c r="R75" s="8"/>
      <c r="S75" s="8"/>
      <c r="T75" s="8"/>
    </row>
    <row r="76" spans="13:20" x14ac:dyDescent="0.2">
      <c r="M76" s="8"/>
      <c r="N76" s="8"/>
      <c r="O76" s="8"/>
      <c r="P76" s="8"/>
      <c r="Q76" s="8"/>
      <c r="R76" s="8"/>
      <c r="S76" s="8"/>
      <c r="T76" s="8"/>
    </row>
    <row r="77" spans="13:20" x14ac:dyDescent="0.2">
      <c r="M77" s="8"/>
      <c r="N77" s="8"/>
      <c r="O77" s="8"/>
      <c r="P77" s="8"/>
      <c r="Q77" s="8"/>
      <c r="R77" s="8"/>
      <c r="S77" s="8"/>
      <c r="T77" s="8"/>
    </row>
    <row r="78" spans="13:20" x14ac:dyDescent="0.2">
      <c r="M78" s="8"/>
      <c r="N78" s="8"/>
      <c r="O78" s="8"/>
      <c r="P78" s="8"/>
      <c r="Q78" s="8"/>
      <c r="R78" s="8"/>
      <c r="S78" s="8"/>
      <c r="T78" s="8"/>
    </row>
    <row r="79" spans="13:20" x14ac:dyDescent="0.2">
      <c r="M79" s="8"/>
      <c r="N79" s="8"/>
      <c r="O79" s="8"/>
      <c r="P79" s="8"/>
      <c r="Q79" s="8"/>
      <c r="R79" s="8"/>
      <c r="S79" s="8"/>
      <c r="T79" s="8"/>
    </row>
    <row r="80" spans="13:20" x14ac:dyDescent="0.2">
      <c r="M80" s="8"/>
      <c r="N80" s="8"/>
      <c r="O80" s="8"/>
      <c r="P80" s="8"/>
      <c r="Q80" s="8"/>
      <c r="R80" s="8"/>
      <c r="S80" s="8"/>
      <c r="T80" s="8"/>
    </row>
    <row r="81" spans="13:20" x14ac:dyDescent="0.2">
      <c r="M81" s="8"/>
      <c r="N81" s="8"/>
      <c r="O81" s="8"/>
      <c r="P81" s="8"/>
      <c r="Q81" s="8"/>
      <c r="R81" s="8"/>
      <c r="S81" s="8"/>
      <c r="T81" s="8"/>
    </row>
    <row r="82" spans="13:20" x14ac:dyDescent="0.2">
      <c r="M82" s="8"/>
      <c r="N82" s="8"/>
      <c r="O82" s="8"/>
      <c r="P82" s="8"/>
      <c r="Q82" s="8"/>
      <c r="R82" s="8"/>
      <c r="S82" s="8"/>
      <c r="T82" s="8"/>
    </row>
    <row r="83" spans="13:20" x14ac:dyDescent="0.2">
      <c r="M83" s="8"/>
      <c r="N83" s="8"/>
      <c r="O83" s="8"/>
      <c r="P83" s="8"/>
      <c r="Q83" s="8"/>
      <c r="R83" s="8"/>
      <c r="S83" s="8"/>
      <c r="T83" s="8"/>
    </row>
    <row r="84" spans="13:20" x14ac:dyDescent="0.2">
      <c r="M84" s="8"/>
      <c r="N84" s="8"/>
      <c r="O84" s="8"/>
      <c r="P84" s="8"/>
      <c r="Q84" s="8"/>
      <c r="R84" s="8"/>
      <c r="S84" s="8"/>
      <c r="T84" s="8"/>
    </row>
    <row r="85" spans="13:20" x14ac:dyDescent="0.2">
      <c r="M85" s="8"/>
      <c r="N85" s="8"/>
      <c r="O85" s="8"/>
      <c r="P85" s="8"/>
      <c r="Q85" s="8"/>
      <c r="R85" s="8"/>
      <c r="S85" s="8"/>
      <c r="T85" s="8"/>
    </row>
    <row r="86" spans="13:20" x14ac:dyDescent="0.2">
      <c r="M86" s="8"/>
      <c r="N86" s="8"/>
      <c r="O86" s="8"/>
      <c r="P86" s="8"/>
      <c r="Q86" s="8"/>
      <c r="R86" s="8"/>
      <c r="S86" s="8"/>
      <c r="T86" s="8"/>
    </row>
    <row r="87" spans="13:20" x14ac:dyDescent="0.2">
      <c r="M87" s="8"/>
      <c r="N87" s="8"/>
      <c r="O87" s="8"/>
      <c r="P87" s="8"/>
      <c r="Q87" s="8"/>
      <c r="R87" s="8"/>
      <c r="S87" s="8"/>
      <c r="T87" s="8"/>
    </row>
    <row r="88" spans="13:20" x14ac:dyDescent="0.2">
      <c r="M88" s="8"/>
      <c r="N88" s="8"/>
      <c r="O88" s="8"/>
      <c r="P88" s="8"/>
      <c r="Q88" s="8"/>
      <c r="R88" s="8"/>
      <c r="S88" s="8"/>
      <c r="T88" s="8"/>
    </row>
    <row r="89" spans="13:20" x14ac:dyDescent="0.2">
      <c r="M89" s="8"/>
      <c r="N89" s="8"/>
      <c r="O89" s="8"/>
      <c r="P89" s="8"/>
      <c r="Q89" s="8"/>
      <c r="R89" s="8"/>
      <c r="S89" s="8"/>
      <c r="T89" s="8"/>
    </row>
    <row r="90" spans="13:20" x14ac:dyDescent="0.2">
      <c r="M90" s="8"/>
      <c r="N90" s="8"/>
      <c r="O90" s="8"/>
      <c r="P90" s="8"/>
      <c r="Q90" s="8"/>
      <c r="R90" s="8"/>
      <c r="S90" s="8"/>
      <c r="T90" s="8"/>
    </row>
    <row r="91" spans="13:20" x14ac:dyDescent="0.2">
      <c r="M91" s="8"/>
      <c r="N91" s="8"/>
      <c r="O91" s="8"/>
      <c r="P91" s="8"/>
      <c r="Q91" s="8"/>
      <c r="R91" s="8"/>
      <c r="S91" s="8"/>
      <c r="T91" s="8"/>
    </row>
    <row r="92" spans="13:20" x14ac:dyDescent="0.2">
      <c r="M92" s="8"/>
      <c r="N92" s="8"/>
      <c r="O92" s="8"/>
      <c r="P92" s="8"/>
      <c r="Q92" s="8"/>
      <c r="R92" s="8"/>
      <c r="S92" s="8"/>
      <c r="T92" s="8"/>
    </row>
    <row r="93" spans="13:20" x14ac:dyDescent="0.2">
      <c r="M93" s="8"/>
      <c r="N93" s="8"/>
      <c r="O93" s="8"/>
      <c r="P93" s="8"/>
      <c r="Q93" s="8"/>
      <c r="R93" s="8"/>
      <c r="S93" s="8"/>
      <c r="T93" s="8"/>
    </row>
    <row r="94" spans="13:20" x14ac:dyDescent="0.2">
      <c r="M94" s="8"/>
      <c r="N94" s="8"/>
      <c r="O94" s="8"/>
      <c r="P94" s="8"/>
      <c r="Q94" s="8"/>
      <c r="R94" s="8"/>
      <c r="S94" s="8"/>
      <c r="T94" s="8"/>
    </row>
    <row r="95" spans="13:20" x14ac:dyDescent="0.2">
      <c r="M95" s="8"/>
      <c r="N95" s="8"/>
      <c r="O95" s="8"/>
      <c r="P95" s="8"/>
      <c r="Q95" s="8"/>
      <c r="R95" s="8"/>
      <c r="S95" s="8"/>
      <c r="T95" s="8"/>
    </row>
    <row r="96" spans="13:20" x14ac:dyDescent="0.2">
      <c r="M96" s="8"/>
      <c r="N96" s="8"/>
      <c r="O96" s="8"/>
      <c r="P96" s="8"/>
      <c r="Q96" s="8"/>
      <c r="R96" s="8"/>
      <c r="S96" s="8"/>
      <c r="T96" s="8"/>
    </row>
    <row r="97" spans="13:20" x14ac:dyDescent="0.2">
      <c r="M97" s="8"/>
      <c r="N97" s="8"/>
      <c r="O97" s="8"/>
      <c r="P97" s="8"/>
      <c r="Q97" s="8"/>
      <c r="R97" s="8"/>
      <c r="S97" s="8"/>
      <c r="T97" s="8"/>
    </row>
    <row r="98" spans="13:20" x14ac:dyDescent="0.2">
      <c r="M98" s="8"/>
      <c r="N98" s="8"/>
      <c r="O98" s="8"/>
      <c r="P98" s="8"/>
      <c r="Q98" s="8"/>
      <c r="R98" s="8"/>
      <c r="S98" s="8"/>
      <c r="T98" s="8"/>
    </row>
    <row r="99" spans="13:20" x14ac:dyDescent="0.2">
      <c r="M99" s="8"/>
      <c r="N99" s="8"/>
      <c r="O99" s="8"/>
      <c r="P99" s="8"/>
      <c r="Q99" s="8"/>
      <c r="R99" s="8"/>
      <c r="S99" s="8"/>
      <c r="T99" s="8"/>
    </row>
    <row r="100" spans="13:20" x14ac:dyDescent="0.2">
      <c r="M100" s="8"/>
      <c r="N100" s="8"/>
      <c r="O100" s="8"/>
      <c r="P100" s="8"/>
      <c r="Q100" s="8"/>
      <c r="R100" s="8"/>
      <c r="S100" s="8"/>
      <c r="T100" s="8"/>
    </row>
    <row r="101" spans="13:20" x14ac:dyDescent="0.2">
      <c r="M101" s="8"/>
      <c r="N101" s="8"/>
      <c r="O101" s="8"/>
      <c r="P101" s="8"/>
      <c r="Q101" s="8"/>
      <c r="R101" s="8"/>
      <c r="S101" s="8"/>
      <c r="T101" s="8"/>
    </row>
    <row r="102" spans="13:20" x14ac:dyDescent="0.2">
      <c r="M102" s="8"/>
      <c r="N102" s="8"/>
      <c r="O102" s="8"/>
      <c r="P102" s="8"/>
      <c r="Q102" s="8"/>
      <c r="R102" s="8"/>
      <c r="S102" s="8"/>
      <c r="T102" s="8"/>
    </row>
    <row r="103" spans="13:20" x14ac:dyDescent="0.2">
      <c r="M103" s="8"/>
      <c r="N103" s="8"/>
      <c r="O103" s="8"/>
      <c r="P103" s="8"/>
      <c r="Q103" s="8"/>
      <c r="R103" s="8"/>
      <c r="S103" s="8"/>
      <c r="T103" s="8"/>
    </row>
    <row r="104" spans="13:20" x14ac:dyDescent="0.2">
      <c r="M104" s="8"/>
      <c r="N104" s="8"/>
      <c r="O104" s="8"/>
      <c r="P104" s="8"/>
      <c r="Q104" s="8"/>
      <c r="R104" s="8"/>
      <c r="S104" s="8"/>
      <c r="T104" s="8"/>
    </row>
    <row r="105" spans="13:20" x14ac:dyDescent="0.2">
      <c r="M105" s="8"/>
      <c r="N105" s="8"/>
      <c r="O105" s="8"/>
      <c r="P105" s="8"/>
      <c r="Q105" s="8"/>
      <c r="R105" s="8"/>
      <c r="S105" s="8"/>
      <c r="T105" s="8"/>
    </row>
    <row r="106" spans="13:20" x14ac:dyDescent="0.2">
      <c r="M106" s="8"/>
      <c r="N106" s="8"/>
      <c r="O106" s="8"/>
      <c r="P106" s="8"/>
      <c r="Q106" s="8"/>
      <c r="R106" s="8"/>
      <c r="S106" s="8"/>
      <c r="T106" s="8"/>
    </row>
    <row r="107" spans="13:20" x14ac:dyDescent="0.2">
      <c r="M107" s="8"/>
      <c r="N107" s="8"/>
      <c r="O107" s="8"/>
      <c r="P107" s="8"/>
      <c r="Q107" s="8"/>
      <c r="R107" s="8"/>
      <c r="S107" s="8"/>
      <c r="T107" s="8"/>
    </row>
    <row r="108" spans="13:20" x14ac:dyDescent="0.2">
      <c r="M108" s="8"/>
      <c r="N108" s="8"/>
      <c r="O108" s="8"/>
      <c r="P108" s="8"/>
      <c r="Q108" s="8"/>
      <c r="R108" s="8"/>
      <c r="S108" s="8"/>
      <c r="T108" s="8"/>
    </row>
    <row r="109" spans="13:20" x14ac:dyDescent="0.2">
      <c r="M109" s="8"/>
      <c r="N109" s="8"/>
      <c r="O109" s="8"/>
      <c r="P109" s="8"/>
      <c r="Q109" s="8"/>
      <c r="R109" s="8"/>
      <c r="S109" s="8"/>
      <c r="T109" s="8"/>
    </row>
    <row r="110" spans="13:20" x14ac:dyDescent="0.2">
      <c r="M110" s="8"/>
      <c r="N110" s="8"/>
      <c r="O110" s="8"/>
      <c r="P110" s="8"/>
      <c r="Q110" s="8"/>
      <c r="R110" s="8"/>
      <c r="S110" s="8"/>
      <c r="T110" s="8"/>
    </row>
    <row r="111" spans="13:20" x14ac:dyDescent="0.2">
      <c r="M111" s="8"/>
      <c r="N111" s="8"/>
      <c r="O111" s="8"/>
      <c r="P111" s="8"/>
      <c r="Q111" s="8"/>
      <c r="R111" s="8"/>
      <c r="S111" s="8"/>
      <c r="T111" s="8"/>
    </row>
    <row r="112" spans="13:20" x14ac:dyDescent="0.2">
      <c r="M112" s="8"/>
      <c r="N112" s="8"/>
      <c r="O112" s="8"/>
      <c r="P112" s="8"/>
      <c r="Q112" s="8"/>
      <c r="R112" s="8"/>
      <c r="S112" s="8"/>
      <c r="T112" s="8"/>
    </row>
    <row r="113" spans="13:20" x14ac:dyDescent="0.2">
      <c r="M113" s="8"/>
      <c r="N113" s="8"/>
      <c r="O113" s="8"/>
      <c r="P113" s="8"/>
      <c r="Q113" s="8"/>
      <c r="R113" s="8"/>
      <c r="S113" s="8"/>
      <c r="T113" s="8"/>
    </row>
    <row r="114" spans="13:20" x14ac:dyDescent="0.2">
      <c r="M114" s="8"/>
      <c r="N114" s="8"/>
      <c r="O114" s="8"/>
      <c r="P114" s="8"/>
      <c r="Q114" s="8"/>
      <c r="R114" s="8"/>
      <c r="S114" s="8"/>
      <c r="T114" s="8"/>
    </row>
    <row r="115" spans="13:20" x14ac:dyDescent="0.2">
      <c r="M115" s="8"/>
      <c r="N115" s="8"/>
      <c r="O115" s="8"/>
      <c r="P115" s="8"/>
      <c r="Q115" s="8"/>
      <c r="R115" s="8"/>
      <c r="S115" s="8"/>
      <c r="T115" s="8"/>
    </row>
    <row r="116" spans="13:20" x14ac:dyDescent="0.2">
      <c r="M116" s="8"/>
      <c r="N116" s="8"/>
      <c r="O116" s="8"/>
      <c r="P116" s="8"/>
      <c r="Q116" s="8"/>
      <c r="R116" s="8"/>
      <c r="S116" s="8"/>
      <c r="T116" s="8"/>
    </row>
    <row r="117" spans="13:20" x14ac:dyDescent="0.2">
      <c r="M117" s="8"/>
      <c r="N117" s="8"/>
      <c r="O117" s="8"/>
      <c r="P117" s="8"/>
      <c r="Q117" s="8"/>
      <c r="R117" s="8"/>
      <c r="S117" s="8"/>
      <c r="T117" s="8"/>
    </row>
    <row r="118" spans="13:20" x14ac:dyDescent="0.2">
      <c r="M118" s="8"/>
      <c r="N118" s="8"/>
      <c r="O118" s="8"/>
      <c r="P118" s="8"/>
      <c r="Q118" s="8"/>
      <c r="R118" s="8"/>
      <c r="S118" s="8"/>
      <c r="T118" s="8"/>
    </row>
    <row r="119" spans="13:20" x14ac:dyDescent="0.2">
      <c r="M119" s="8"/>
      <c r="N119" s="8"/>
      <c r="O119" s="8"/>
      <c r="P119" s="8"/>
      <c r="Q119" s="8"/>
      <c r="R119" s="8"/>
      <c r="S119" s="8"/>
      <c r="T119" s="8"/>
    </row>
    <row r="120" spans="13:20" x14ac:dyDescent="0.2">
      <c r="M120" s="8"/>
      <c r="N120" s="8"/>
      <c r="O120" s="8"/>
      <c r="P120" s="8"/>
      <c r="Q120" s="8"/>
      <c r="R120" s="8"/>
      <c r="S120" s="8"/>
      <c r="T120" s="8"/>
    </row>
    <row r="121" spans="13:20" x14ac:dyDescent="0.2">
      <c r="M121" s="8"/>
      <c r="N121" s="8"/>
      <c r="O121" s="8"/>
      <c r="P121" s="8"/>
      <c r="Q121" s="8"/>
      <c r="R121" s="8"/>
      <c r="S121" s="8"/>
      <c r="T121" s="8"/>
    </row>
    <row r="122" spans="13:20" x14ac:dyDescent="0.2">
      <c r="M122" s="8"/>
      <c r="N122" s="8"/>
      <c r="O122" s="8"/>
      <c r="P122" s="8"/>
      <c r="Q122" s="8"/>
      <c r="R122" s="8"/>
      <c r="S122" s="8"/>
      <c r="T122" s="8"/>
    </row>
    <row r="123" spans="13:20" x14ac:dyDescent="0.2">
      <c r="M123" s="8"/>
      <c r="N123" s="8"/>
      <c r="O123" s="8"/>
      <c r="P123" s="8"/>
      <c r="Q123" s="8"/>
      <c r="R123" s="8"/>
      <c r="S123" s="8"/>
      <c r="T123" s="8"/>
    </row>
    <row r="124" spans="13:20" x14ac:dyDescent="0.2">
      <c r="M124" s="8"/>
      <c r="N124" s="8"/>
      <c r="O124" s="8"/>
      <c r="P124" s="8"/>
      <c r="Q124" s="8"/>
      <c r="R124" s="8"/>
      <c r="S124" s="8"/>
      <c r="T124" s="8"/>
    </row>
    <row r="125" spans="13:20" x14ac:dyDescent="0.2">
      <c r="M125" s="8"/>
      <c r="N125" s="8"/>
      <c r="O125" s="8"/>
      <c r="P125" s="8"/>
      <c r="Q125" s="8"/>
      <c r="R125" s="8"/>
      <c r="S125" s="8"/>
      <c r="T125" s="8"/>
    </row>
    <row r="126" spans="13:20" x14ac:dyDescent="0.2">
      <c r="M126" s="8"/>
      <c r="N126" s="8"/>
      <c r="O126" s="8"/>
      <c r="P126" s="8"/>
      <c r="Q126" s="8"/>
      <c r="R126" s="8"/>
      <c r="S126" s="8"/>
      <c r="T126" s="8"/>
    </row>
    <row r="127" spans="13:20" x14ac:dyDescent="0.2">
      <c r="M127" s="8"/>
      <c r="N127" s="8"/>
      <c r="O127" s="8"/>
      <c r="P127" s="8"/>
      <c r="Q127" s="8"/>
      <c r="R127" s="8"/>
      <c r="S127" s="8"/>
      <c r="T127" s="8"/>
    </row>
    <row r="128" spans="13:20" x14ac:dyDescent="0.2">
      <c r="M128" s="8"/>
      <c r="N128" s="8"/>
      <c r="O128" s="8"/>
      <c r="P128" s="8"/>
      <c r="Q128" s="8"/>
      <c r="R128" s="8"/>
      <c r="S128" s="8"/>
      <c r="T128" s="8"/>
    </row>
    <row r="129" spans="13:20" x14ac:dyDescent="0.2">
      <c r="M129" s="8"/>
      <c r="N129" s="8"/>
      <c r="O129" s="8"/>
      <c r="P129" s="8"/>
      <c r="Q129" s="8"/>
      <c r="R129" s="8"/>
      <c r="S129" s="8"/>
      <c r="T129" s="8"/>
    </row>
    <row r="130" spans="13:20" x14ac:dyDescent="0.2">
      <c r="M130" s="8"/>
      <c r="N130" s="8"/>
      <c r="O130" s="8"/>
      <c r="P130" s="8"/>
      <c r="Q130" s="8"/>
      <c r="R130" s="8"/>
      <c r="S130" s="8"/>
      <c r="T130" s="8"/>
    </row>
    <row r="131" spans="13:20" x14ac:dyDescent="0.2">
      <c r="M131" s="8"/>
      <c r="N131" s="8"/>
      <c r="O131" s="8"/>
      <c r="P131" s="8"/>
      <c r="Q131" s="8"/>
      <c r="R131" s="8"/>
      <c r="S131" s="8"/>
      <c r="T131" s="8"/>
    </row>
    <row r="132" spans="13:20" x14ac:dyDescent="0.2">
      <c r="M132" s="8"/>
      <c r="N132" s="8"/>
      <c r="O132" s="8"/>
      <c r="P132" s="8"/>
      <c r="Q132" s="8"/>
      <c r="R132" s="8"/>
      <c r="S132" s="8"/>
      <c r="T132" s="8"/>
    </row>
    <row r="133" spans="13:20" x14ac:dyDescent="0.2">
      <c r="M133" s="8"/>
      <c r="N133" s="8"/>
      <c r="O133" s="8"/>
      <c r="P133" s="8"/>
      <c r="Q133" s="8"/>
      <c r="R133" s="8"/>
      <c r="S133" s="8"/>
      <c r="T133" s="8"/>
    </row>
    <row r="134" spans="13:20" x14ac:dyDescent="0.2">
      <c r="M134" s="8"/>
      <c r="N134" s="8"/>
      <c r="O134" s="8"/>
      <c r="P134" s="8"/>
      <c r="Q134" s="8"/>
      <c r="R134" s="8"/>
      <c r="S134" s="8"/>
      <c r="T134" s="8"/>
    </row>
    <row r="135" spans="13:20" x14ac:dyDescent="0.2">
      <c r="M135" s="8"/>
      <c r="N135" s="8"/>
      <c r="O135" s="8"/>
      <c r="P135" s="8"/>
      <c r="Q135" s="8"/>
      <c r="R135" s="8"/>
      <c r="S135" s="8"/>
      <c r="T135" s="8"/>
    </row>
    <row r="136" spans="13:20" x14ac:dyDescent="0.2">
      <c r="M136" s="8"/>
      <c r="N136" s="8"/>
      <c r="O136" s="8"/>
      <c r="P136" s="8"/>
      <c r="Q136" s="8"/>
      <c r="R136" s="8"/>
      <c r="S136" s="8"/>
      <c r="T136" s="8"/>
    </row>
    <row r="137" spans="13:20" x14ac:dyDescent="0.2">
      <c r="M137" s="8"/>
      <c r="N137" s="8"/>
      <c r="O137" s="8"/>
      <c r="P137" s="8"/>
      <c r="Q137" s="8"/>
      <c r="R137" s="8"/>
      <c r="S137" s="8"/>
      <c r="T137" s="8"/>
    </row>
    <row r="138" spans="13:20" x14ac:dyDescent="0.2">
      <c r="M138" s="8"/>
      <c r="N138" s="8"/>
      <c r="O138" s="8"/>
      <c r="P138" s="8"/>
      <c r="Q138" s="8"/>
      <c r="R138" s="8"/>
      <c r="S138" s="8"/>
      <c r="T138" s="8"/>
    </row>
    <row r="139" spans="13:20" x14ac:dyDescent="0.2">
      <c r="M139" s="8"/>
      <c r="N139" s="8"/>
      <c r="O139" s="8"/>
      <c r="P139" s="8"/>
      <c r="Q139" s="8"/>
      <c r="R139" s="8"/>
      <c r="S139" s="8"/>
      <c r="T139" s="8"/>
    </row>
    <row r="140" spans="13:20" x14ac:dyDescent="0.2">
      <c r="M140" s="8"/>
      <c r="N140" s="8"/>
      <c r="O140" s="8"/>
      <c r="P140" s="8"/>
      <c r="Q140" s="8"/>
      <c r="R140" s="8"/>
      <c r="S140" s="8"/>
      <c r="T140" s="8"/>
    </row>
    <row r="141" spans="13:20" x14ac:dyDescent="0.2">
      <c r="M141" s="8"/>
      <c r="N141" s="8"/>
      <c r="O141" s="8"/>
      <c r="P141" s="8"/>
      <c r="Q141" s="8"/>
      <c r="R141" s="8"/>
      <c r="S141" s="8"/>
      <c r="T141" s="8"/>
    </row>
    <row r="142" spans="13:20" x14ac:dyDescent="0.2">
      <c r="M142" s="8"/>
      <c r="N142" s="8"/>
      <c r="O142" s="8"/>
      <c r="P142" s="8"/>
      <c r="Q142" s="8"/>
      <c r="R142" s="8"/>
      <c r="S142" s="8"/>
      <c r="T142" s="8"/>
    </row>
    <row r="143" spans="13:20" x14ac:dyDescent="0.2">
      <c r="M143" s="8"/>
      <c r="N143" s="8"/>
      <c r="O143" s="8"/>
      <c r="P143" s="8"/>
      <c r="Q143" s="8"/>
      <c r="R143" s="8"/>
      <c r="S143" s="8"/>
      <c r="T143" s="8"/>
    </row>
    <row r="144" spans="13:20" x14ac:dyDescent="0.2">
      <c r="M144" s="8"/>
      <c r="N144" s="8"/>
      <c r="O144" s="8"/>
      <c r="P144" s="8"/>
      <c r="Q144" s="8"/>
      <c r="R144" s="8"/>
      <c r="S144" s="8"/>
      <c r="T144" s="8"/>
    </row>
    <row r="145" spans="13:20" x14ac:dyDescent="0.2">
      <c r="M145" s="8"/>
      <c r="N145" s="8"/>
      <c r="O145" s="8"/>
      <c r="P145" s="8"/>
      <c r="Q145" s="8"/>
      <c r="R145" s="8"/>
      <c r="S145" s="8"/>
      <c r="T145" s="8"/>
    </row>
    <row r="146" spans="13:20" x14ac:dyDescent="0.2">
      <c r="M146" s="8"/>
      <c r="N146" s="8"/>
      <c r="O146" s="8"/>
      <c r="P146" s="8"/>
      <c r="Q146" s="8"/>
      <c r="R146" s="8"/>
      <c r="S146" s="8"/>
      <c r="T146" s="8"/>
    </row>
    <row r="147" spans="13:20" x14ac:dyDescent="0.2">
      <c r="M147" s="8"/>
      <c r="N147" s="8"/>
      <c r="O147" s="8"/>
      <c r="P147" s="8"/>
      <c r="Q147" s="8"/>
      <c r="R147" s="8"/>
      <c r="S147" s="8"/>
      <c r="T147" s="8"/>
    </row>
    <row r="148" spans="13:20" x14ac:dyDescent="0.2">
      <c r="M148" s="8"/>
      <c r="N148" s="8"/>
      <c r="O148" s="8"/>
      <c r="P148" s="8"/>
      <c r="Q148" s="8"/>
      <c r="R148" s="8"/>
      <c r="S148" s="8"/>
      <c r="T148" s="8"/>
    </row>
    <row r="149" spans="13:20" x14ac:dyDescent="0.2">
      <c r="M149" s="8"/>
      <c r="N149" s="8"/>
      <c r="O149" s="8"/>
      <c r="P149" s="8"/>
      <c r="Q149" s="8"/>
      <c r="R149" s="8"/>
      <c r="S149" s="8"/>
      <c r="T149" s="8"/>
    </row>
    <row r="150" spans="13:20" x14ac:dyDescent="0.2">
      <c r="M150" s="8"/>
      <c r="N150" s="8"/>
      <c r="O150" s="8"/>
      <c r="P150" s="8"/>
      <c r="Q150" s="8"/>
      <c r="R150" s="8"/>
      <c r="S150" s="8"/>
      <c r="T150" s="8"/>
    </row>
    <row r="151" spans="13:20" x14ac:dyDescent="0.2">
      <c r="M151" s="8"/>
      <c r="N151" s="8"/>
      <c r="O151" s="8"/>
      <c r="P151" s="8"/>
      <c r="Q151" s="8"/>
      <c r="R151" s="8"/>
      <c r="S151" s="8"/>
      <c r="T151" s="8"/>
    </row>
    <row r="152" spans="13:20" x14ac:dyDescent="0.2">
      <c r="M152" s="8"/>
      <c r="N152" s="8"/>
      <c r="O152" s="8"/>
      <c r="P152" s="8"/>
      <c r="Q152" s="8"/>
      <c r="R152" s="8"/>
      <c r="S152" s="8"/>
      <c r="T152" s="8"/>
    </row>
    <row r="153" spans="13:20" x14ac:dyDescent="0.2">
      <c r="M153" s="8"/>
      <c r="N153" s="8"/>
      <c r="O153" s="8"/>
      <c r="P153" s="8"/>
      <c r="Q153" s="8"/>
      <c r="R153" s="8"/>
      <c r="S153" s="8"/>
      <c r="T153" s="8"/>
    </row>
    <row r="154" spans="13:20" x14ac:dyDescent="0.2">
      <c r="M154" s="8"/>
      <c r="N154" s="8"/>
      <c r="O154" s="8"/>
      <c r="P154" s="8"/>
      <c r="Q154" s="8"/>
      <c r="R154" s="8"/>
      <c r="S154" s="8"/>
      <c r="T154" s="8"/>
    </row>
    <row r="155" spans="13:20" x14ac:dyDescent="0.2">
      <c r="M155" s="8"/>
      <c r="N155" s="8"/>
      <c r="O155" s="8"/>
      <c r="P155" s="8"/>
      <c r="Q155" s="8"/>
      <c r="R155" s="8"/>
      <c r="S155" s="8"/>
      <c r="T155" s="8"/>
    </row>
    <row r="156" spans="13:20" x14ac:dyDescent="0.2">
      <c r="M156" s="8"/>
      <c r="N156" s="8"/>
      <c r="O156" s="8"/>
      <c r="P156" s="8"/>
      <c r="Q156" s="8"/>
      <c r="R156" s="8"/>
      <c r="S156" s="8"/>
      <c r="T156" s="8"/>
    </row>
    <row r="157" spans="13:20" x14ac:dyDescent="0.2">
      <c r="M157" s="8"/>
      <c r="N157" s="8"/>
      <c r="O157" s="8"/>
      <c r="P157" s="8"/>
      <c r="Q157" s="8"/>
      <c r="R157" s="8"/>
      <c r="S157" s="8"/>
      <c r="T157" s="8"/>
    </row>
    <row r="158" spans="13:20" x14ac:dyDescent="0.2">
      <c r="M158" s="8"/>
      <c r="N158" s="8"/>
      <c r="O158" s="8"/>
      <c r="P158" s="8"/>
      <c r="Q158" s="8"/>
      <c r="R158" s="8"/>
      <c r="S158" s="8"/>
      <c r="T158" s="8"/>
    </row>
    <row r="159" spans="13:20" x14ac:dyDescent="0.2">
      <c r="M159" s="8"/>
      <c r="N159" s="8"/>
      <c r="O159" s="8"/>
      <c r="P159" s="8"/>
      <c r="Q159" s="8"/>
      <c r="R159" s="8"/>
      <c r="S159" s="8"/>
      <c r="T159" s="8"/>
    </row>
    <row r="160" spans="13:20" x14ac:dyDescent="0.2">
      <c r="M160" s="8"/>
      <c r="N160" s="8"/>
      <c r="O160" s="8"/>
      <c r="P160" s="8"/>
      <c r="Q160" s="8"/>
      <c r="R160" s="8"/>
      <c r="S160" s="8"/>
      <c r="T160" s="8"/>
    </row>
    <row r="161" spans="13:20" x14ac:dyDescent="0.2">
      <c r="M161" s="8"/>
      <c r="N161" s="8"/>
      <c r="O161" s="8"/>
      <c r="P161" s="8"/>
      <c r="Q161" s="8"/>
      <c r="R161" s="8"/>
      <c r="S161" s="8"/>
      <c r="T161" s="8"/>
    </row>
    <row r="162" spans="13:20" x14ac:dyDescent="0.2">
      <c r="M162" s="8"/>
      <c r="N162" s="8"/>
      <c r="O162" s="8"/>
      <c r="P162" s="8"/>
      <c r="Q162" s="8"/>
      <c r="R162" s="8"/>
      <c r="S162" s="8"/>
      <c r="T162" s="8"/>
    </row>
    <row r="163" spans="13:20" x14ac:dyDescent="0.2">
      <c r="M163" s="8"/>
      <c r="N163" s="8"/>
      <c r="O163" s="8"/>
      <c r="P163" s="8"/>
      <c r="Q163" s="8"/>
      <c r="R163" s="8"/>
      <c r="S163" s="8"/>
      <c r="T163" s="8"/>
    </row>
    <row r="164" spans="13:20" x14ac:dyDescent="0.2">
      <c r="M164" s="8"/>
      <c r="N164" s="8"/>
      <c r="O164" s="8"/>
      <c r="P164" s="8"/>
      <c r="Q164" s="8"/>
      <c r="R164" s="8"/>
      <c r="S164" s="8"/>
      <c r="T164" s="8"/>
    </row>
    <row r="165" spans="13:20" x14ac:dyDescent="0.2">
      <c r="M165" s="8"/>
      <c r="N165" s="8"/>
      <c r="O165" s="8"/>
      <c r="P165" s="8"/>
      <c r="Q165" s="8"/>
      <c r="R165" s="8"/>
      <c r="S165" s="8"/>
      <c r="T165" s="8"/>
    </row>
    <row r="166" spans="13:20" x14ac:dyDescent="0.2">
      <c r="M166" s="8"/>
      <c r="N166" s="8"/>
      <c r="O166" s="8"/>
      <c r="P166" s="8"/>
      <c r="Q166" s="8"/>
      <c r="R166" s="8"/>
      <c r="S166" s="8"/>
      <c r="T166" s="8"/>
    </row>
    <row r="167" spans="13:20" x14ac:dyDescent="0.2">
      <c r="M167" s="8"/>
      <c r="N167" s="8"/>
      <c r="O167" s="8"/>
      <c r="P167" s="8"/>
      <c r="Q167" s="8"/>
      <c r="R167" s="8"/>
      <c r="S167" s="8"/>
      <c r="T167" s="8"/>
    </row>
    <row r="168" spans="13:20" x14ac:dyDescent="0.2">
      <c r="M168" s="8"/>
      <c r="N168" s="8"/>
      <c r="O168" s="8"/>
      <c r="P168" s="8"/>
      <c r="Q168" s="8"/>
      <c r="R168" s="8"/>
      <c r="S168" s="8"/>
      <c r="T168" s="8"/>
    </row>
    <row r="169" spans="13:20" x14ac:dyDescent="0.2">
      <c r="M169" s="8"/>
      <c r="N169" s="8"/>
      <c r="O169" s="8"/>
      <c r="P169" s="8"/>
      <c r="Q169" s="8"/>
      <c r="R169" s="8"/>
      <c r="S169" s="8"/>
      <c r="T169" s="8"/>
    </row>
    <row r="170" spans="13:20" x14ac:dyDescent="0.2">
      <c r="M170" s="8"/>
      <c r="N170" s="8"/>
      <c r="O170" s="8"/>
      <c r="P170" s="8"/>
      <c r="Q170" s="8"/>
      <c r="R170" s="8"/>
      <c r="S170" s="8"/>
      <c r="T170" s="8"/>
    </row>
    <row r="171" spans="13:20" x14ac:dyDescent="0.2">
      <c r="M171" s="8"/>
      <c r="N171" s="8"/>
      <c r="O171" s="8"/>
      <c r="P171" s="8"/>
      <c r="Q171" s="8"/>
      <c r="R171" s="8"/>
      <c r="S171" s="8"/>
      <c r="T171" s="8"/>
    </row>
    <row r="172" spans="13:20" x14ac:dyDescent="0.2">
      <c r="M172" s="8"/>
      <c r="N172" s="8"/>
      <c r="O172" s="8"/>
      <c r="P172" s="8"/>
      <c r="Q172" s="8"/>
      <c r="R172" s="8"/>
      <c r="S172" s="8"/>
      <c r="T172" s="8"/>
    </row>
    <row r="173" spans="13:20" x14ac:dyDescent="0.2">
      <c r="M173" s="8"/>
      <c r="N173" s="8"/>
      <c r="O173" s="8"/>
      <c r="P173" s="8"/>
      <c r="Q173" s="8"/>
      <c r="R173" s="8"/>
      <c r="S173" s="8"/>
      <c r="T173" s="8"/>
    </row>
    <row r="174" spans="13:20" x14ac:dyDescent="0.2">
      <c r="M174" s="8"/>
      <c r="N174" s="8"/>
      <c r="O174" s="8"/>
      <c r="P174" s="8"/>
      <c r="Q174" s="8"/>
      <c r="R174" s="8"/>
      <c r="S174" s="8"/>
      <c r="T174" s="8"/>
    </row>
    <row r="175" spans="13:20" x14ac:dyDescent="0.2">
      <c r="M175" s="8"/>
      <c r="N175" s="8"/>
      <c r="O175" s="8"/>
      <c r="P175" s="8"/>
      <c r="Q175" s="8"/>
      <c r="R175" s="8"/>
      <c r="S175" s="8"/>
      <c r="T175" s="8"/>
    </row>
    <row r="176" spans="13:20" x14ac:dyDescent="0.2">
      <c r="M176" s="8"/>
      <c r="N176" s="8"/>
      <c r="O176" s="8"/>
      <c r="P176" s="8"/>
      <c r="Q176" s="8"/>
      <c r="R176" s="8"/>
      <c r="S176" s="8"/>
      <c r="T176" s="8"/>
    </row>
    <row r="177" spans="13:20" x14ac:dyDescent="0.2">
      <c r="M177" s="8"/>
      <c r="N177" s="8"/>
      <c r="O177" s="8"/>
      <c r="P177" s="8"/>
      <c r="Q177" s="8"/>
      <c r="R177" s="8"/>
      <c r="S177" s="8"/>
      <c r="T177" s="8"/>
    </row>
    <row r="178" spans="13:20" x14ac:dyDescent="0.2">
      <c r="M178" s="8"/>
      <c r="N178" s="8"/>
      <c r="O178" s="8"/>
      <c r="P178" s="8"/>
      <c r="Q178" s="8"/>
      <c r="R178" s="8"/>
      <c r="S178" s="8"/>
      <c r="T178" s="8"/>
    </row>
    <row r="179" spans="13:20" x14ac:dyDescent="0.2">
      <c r="M179" s="8"/>
      <c r="N179" s="8"/>
      <c r="O179" s="8"/>
      <c r="P179" s="8"/>
      <c r="Q179" s="8"/>
      <c r="R179" s="8"/>
      <c r="S179" s="8"/>
      <c r="T179" s="8"/>
    </row>
    <row r="180" spans="13:20" x14ac:dyDescent="0.2">
      <c r="M180" s="8"/>
      <c r="N180" s="8"/>
      <c r="O180" s="8"/>
      <c r="P180" s="8"/>
      <c r="Q180" s="8"/>
      <c r="R180" s="8"/>
      <c r="S180" s="8"/>
      <c r="T180" s="8"/>
    </row>
    <row r="181" spans="13:20" x14ac:dyDescent="0.2">
      <c r="M181" s="8"/>
      <c r="N181" s="8"/>
      <c r="O181" s="8"/>
      <c r="P181" s="8"/>
      <c r="Q181" s="8"/>
      <c r="R181" s="8"/>
      <c r="S181" s="8"/>
      <c r="T181" s="8"/>
    </row>
    <row r="182" spans="13:20" x14ac:dyDescent="0.2">
      <c r="M182" s="8"/>
      <c r="N182" s="8"/>
      <c r="O182" s="8"/>
      <c r="P182" s="8"/>
      <c r="Q182" s="8"/>
      <c r="R182" s="8"/>
      <c r="S182" s="8"/>
      <c r="T182" s="8"/>
    </row>
    <row r="183" spans="13:20" x14ac:dyDescent="0.2">
      <c r="M183" s="8"/>
      <c r="N183" s="8"/>
      <c r="O183" s="8"/>
      <c r="P183" s="8"/>
      <c r="Q183" s="8"/>
      <c r="R183" s="8"/>
      <c r="S183" s="8"/>
      <c r="T183" s="8"/>
    </row>
    <row r="184" spans="13:20" x14ac:dyDescent="0.2">
      <c r="M184" s="8"/>
      <c r="N184" s="8"/>
      <c r="O184" s="8"/>
      <c r="P184" s="8"/>
      <c r="Q184" s="8"/>
      <c r="R184" s="8"/>
      <c r="S184" s="8"/>
      <c r="T184" s="8"/>
    </row>
    <row r="185" spans="13:20" x14ac:dyDescent="0.2">
      <c r="M185" s="8"/>
      <c r="N185" s="8"/>
      <c r="O185" s="8"/>
      <c r="P185" s="8"/>
      <c r="Q185" s="8"/>
      <c r="R185" s="8"/>
      <c r="S185" s="8"/>
      <c r="T185" s="8"/>
    </row>
    <row r="186" spans="13:20" x14ac:dyDescent="0.2">
      <c r="M186" s="8"/>
      <c r="N186" s="8"/>
      <c r="O186" s="8"/>
      <c r="P186" s="8"/>
      <c r="Q186" s="8"/>
      <c r="R186" s="8"/>
      <c r="S186" s="8"/>
      <c r="T186" s="8"/>
    </row>
    <row r="187" spans="13:20" x14ac:dyDescent="0.2">
      <c r="M187" s="8"/>
      <c r="N187" s="8"/>
      <c r="O187" s="8"/>
      <c r="P187" s="8"/>
      <c r="Q187" s="8"/>
      <c r="R187" s="8"/>
      <c r="S187" s="8"/>
      <c r="T187" s="8"/>
    </row>
    <row r="188" spans="13:20" x14ac:dyDescent="0.2">
      <c r="M188" s="8"/>
      <c r="N188" s="8"/>
      <c r="O188" s="8"/>
      <c r="P188" s="8"/>
      <c r="Q188" s="8"/>
      <c r="R188" s="8"/>
      <c r="S188" s="8"/>
      <c r="T188" s="8"/>
    </row>
    <row r="189" spans="13:20" x14ac:dyDescent="0.2">
      <c r="M189" s="8"/>
      <c r="N189" s="8"/>
      <c r="O189" s="8"/>
      <c r="P189" s="8"/>
      <c r="Q189" s="8"/>
      <c r="R189" s="8"/>
      <c r="S189" s="8"/>
      <c r="T189" s="8"/>
    </row>
    <row r="190" spans="13:20" x14ac:dyDescent="0.2">
      <c r="M190" s="8"/>
      <c r="N190" s="8"/>
      <c r="O190" s="8"/>
      <c r="P190" s="8"/>
      <c r="Q190" s="8"/>
      <c r="R190" s="8"/>
      <c r="S190" s="8"/>
      <c r="T190" s="8"/>
    </row>
    <row r="191" spans="13:20" x14ac:dyDescent="0.2">
      <c r="M191" s="8"/>
      <c r="N191" s="8"/>
      <c r="O191" s="8"/>
      <c r="P191" s="8"/>
      <c r="Q191" s="8"/>
      <c r="R191" s="8"/>
      <c r="S191" s="8"/>
      <c r="T191" s="8"/>
    </row>
    <row r="192" spans="13:20" x14ac:dyDescent="0.2">
      <c r="M192" s="8"/>
      <c r="N192" s="8"/>
      <c r="O192" s="8"/>
      <c r="P192" s="8"/>
      <c r="Q192" s="8"/>
      <c r="R192" s="8"/>
      <c r="S192" s="8"/>
      <c r="T192" s="8"/>
    </row>
    <row r="193" spans="13:20" x14ac:dyDescent="0.2">
      <c r="M193" s="8"/>
      <c r="N193" s="8"/>
      <c r="O193" s="8"/>
      <c r="P193" s="8"/>
      <c r="Q193" s="8"/>
      <c r="R193" s="8"/>
      <c r="S193" s="8"/>
      <c r="T193" s="8"/>
    </row>
    <row r="194" spans="13:20" x14ac:dyDescent="0.2">
      <c r="M194" s="8"/>
      <c r="N194" s="8"/>
      <c r="O194" s="8"/>
      <c r="P194" s="8"/>
      <c r="Q194" s="8"/>
      <c r="R194" s="8"/>
      <c r="S194" s="8"/>
      <c r="T194" s="8"/>
    </row>
    <row r="195" spans="13:20" x14ac:dyDescent="0.2">
      <c r="M195" s="8"/>
      <c r="N195" s="8"/>
      <c r="O195" s="8"/>
      <c r="P195" s="8"/>
      <c r="Q195" s="8"/>
      <c r="R195" s="8"/>
      <c r="S195" s="8"/>
      <c r="T195" s="8"/>
    </row>
    <row r="196" spans="13:20" x14ac:dyDescent="0.2">
      <c r="M196" s="8"/>
      <c r="N196" s="8"/>
      <c r="O196" s="8"/>
      <c r="P196" s="8"/>
      <c r="Q196" s="8"/>
      <c r="R196" s="8"/>
      <c r="S196" s="8"/>
      <c r="T196" s="8"/>
    </row>
  </sheetData>
  <mergeCells count="3">
    <mergeCell ref="M36:S36"/>
    <mergeCell ref="N45:T45"/>
    <mergeCell ref="M46:T4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Programm</vt:lpstr>
      <vt:lpstr>Anleitung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Schufft</dc:creator>
  <cp:lastModifiedBy>Microsoft Office User</cp:lastModifiedBy>
  <dcterms:created xsi:type="dcterms:W3CDTF">2013-07-15T11:34:28Z</dcterms:created>
  <dcterms:modified xsi:type="dcterms:W3CDTF">2020-08-30T12:39:27Z</dcterms:modified>
</cp:coreProperties>
</file>