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il0\Documents\TU Chemnitz\Master Wing\Hiwi\Zweite Welle an Einsendungen\"/>
    </mc:Choice>
  </mc:AlternateContent>
  <xr:revisionPtr revIDLastSave="0" documentId="13_ncr:1_{C234E57A-A3FF-48B8-B8BB-B10BE4345661}" xr6:coauthVersionLast="45" xr6:coauthVersionMax="45" xr10:uidLastSave="{00000000-0000-0000-0000-000000000000}"/>
  <workbookProtection workbookAlgorithmName="SHA-512" workbookHashValue="45gUDg3UPH8a4vittE0KD9I+3FXbewzTeB75NOEHBty/QDiywS4YkwWDa4HusNqM74RV57INsWhB5D1zvD5kyw==" workbookSaltValue="aFAmZOnowosPGnu8XSwKkA==" workbookSpinCount="100000" lockStructure="1"/>
  <bookViews>
    <workbookView xWindow="345" yWindow="9450" windowWidth="2985" windowHeight="585" activeTab="1" xr2:uid="{00000000-000D-0000-FFFF-FFFF00000000}"/>
  </bookViews>
  <sheets>
    <sheet name="Programm" sheetId="1" r:id="rId1"/>
    <sheet name="Anleitung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37" i="1" l="1"/>
  <c r="N137" i="1"/>
  <c r="R137" i="1"/>
  <c r="T137" i="1"/>
  <c r="N138" i="1"/>
  <c r="R138" i="1"/>
  <c r="N213" i="1" l="1"/>
  <c r="N237" i="1"/>
  <c r="N236" i="1"/>
  <c r="N232" i="1"/>
  <c r="N231" i="1"/>
  <c r="N235" i="1"/>
  <c r="N234" i="1"/>
  <c r="N229" i="1"/>
  <c r="N228" i="1"/>
  <c r="N223" i="1"/>
  <c r="N224" i="1"/>
  <c r="N226" i="1"/>
  <c r="N214" i="1" s="1"/>
  <c r="N225" i="1"/>
  <c r="A146" i="1" l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145" i="1"/>
  <c r="V137" i="1" l="1"/>
  <c r="C36" i="1"/>
  <c r="C40" i="1"/>
  <c r="J137" i="1"/>
  <c r="L137" i="1"/>
  <c r="K137" i="1"/>
  <c r="I138" i="1"/>
  <c r="I137" i="1"/>
  <c r="F138" i="1"/>
  <c r="K138" i="1" l="1"/>
  <c r="T138" i="1"/>
  <c r="P138" i="1"/>
  <c r="U138" i="1" s="1"/>
  <c r="P137" i="1"/>
  <c r="U137" i="1" s="1"/>
  <c r="F146" i="1"/>
  <c r="F150" i="1"/>
  <c r="F154" i="1"/>
  <c r="F158" i="1"/>
  <c r="F151" i="1"/>
  <c r="F156" i="1"/>
  <c r="F161" i="1"/>
  <c r="F165" i="1"/>
  <c r="F169" i="1"/>
  <c r="F173" i="1"/>
  <c r="F177" i="1"/>
  <c r="F181" i="1"/>
  <c r="F185" i="1"/>
  <c r="F189" i="1"/>
  <c r="F193" i="1"/>
  <c r="F197" i="1"/>
  <c r="F201" i="1"/>
  <c r="F205" i="1"/>
  <c r="F209" i="1"/>
  <c r="F213" i="1"/>
  <c r="F217" i="1"/>
  <c r="F221" i="1"/>
  <c r="F225" i="1"/>
  <c r="F229" i="1"/>
  <c r="F233" i="1"/>
  <c r="F237" i="1"/>
  <c r="F241" i="1"/>
  <c r="F245" i="1"/>
  <c r="F249" i="1"/>
  <c r="F253" i="1"/>
  <c r="F148" i="1"/>
  <c r="F153" i="1"/>
  <c r="F159" i="1"/>
  <c r="F163" i="1"/>
  <c r="F167" i="1"/>
  <c r="F171" i="1"/>
  <c r="F175" i="1"/>
  <c r="F179" i="1"/>
  <c r="F183" i="1"/>
  <c r="F187" i="1"/>
  <c r="F191" i="1"/>
  <c r="F195" i="1"/>
  <c r="F199" i="1"/>
  <c r="F203" i="1"/>
  <c r="F207" i="1"/>
  <c r="F211" i="1"/>
  <c r="F215" i="1"/>
  <c r="F219" i="1"/>
  <c r="F223" i="1"/>
  <c r="F227" i="1"/>
  <c r="F231" i="1"/>
  <c r="F235" i="1"/>
  <c r="F239" i="1"/>
  <c r="F243" i="1"/>
  <c r="F247" i="1"/>
  <c r="F251" i="1"/>
  <c r="F152" i="1"/>
  <c r="F162" i="1"/>
  <c r="F170" i="1"/>
  <c r="F178" i="1"/>
  <c r="F186" i="1"/>
  <c r="F194" i="1"/>
  <c r="F202" i="1"/>
  <c r="F210" i="1"/>
  <c r="F218" i="1"/>
  <c r="F226" i="1"/>
  <c r="F234" i="1"/>
  <c r="F242" i="1"/>
  <c r="F250" i="1"/>
  <c r="F230" i="1"/>
  <c r="F149" i="1"/>
  <c r="F168" i="1"/>
  <c r="F184" i="1"/>
  <c r="F200" i="1"/>
  <c r="F216" i="1"/>
  <c r="F232" i="1"/>
  <c r="F248" i="1"/>
  <c r="F155" i="1"/>
  <c r="F164" i="1"/>
  <c r="F172" i="1"/>
  <c r="F180" i="1"/>
  <c r="F188" i="1"/>
  <c r="F196" i="1"/>
  <c r="F204" i="1"/>
  <c r="F212" i="1"/>
  <c r="F220" i="1"/>
  <c r="F228" i="1"/>
  <c r="F236" i="1"/>
  <c r="F244" i="1"/>
  <c r="F252" i="1"/>
  <c r="F147" i="1"/>
  <c r="F157" i="1"/>
  <c r="F166" i="1"/>
  <c r="F174" i="1"/>
  <c r="F182" i="1"/>
  <c r="F190" i="1"/>
  <c r="F198" i="1"/>
  <c r="F206" i="1"/>
  <c r="F214" i="1"/>
  <c r="F222" i="1"/>
  <c r="F238" i="1"/>
  <c r="F246" i="1"/>
  <c r="F145" i="1"/>
  <c r="F160" i="1"/>
  <c r="F176" i="1"/>
  <c r="F192" i="1"/>
  <c r="F208" i="1"/>
  <c r="F224" i="1"/>
  <c r="F240" i="1"/>
  <c r="J138" i="1"/>
  <c r="H138" i="1"/>
  <c r="L138" i="1" l="1"/>
  <c r="M138" i="1"/>
  <c r="Q137" i="1"/>
  <c r="S137" i="1"/>
  <c r="Q138" i="1"/>
  <c r="S138" i="1"/>
  <c r="G224" i="1"/>
  <c r="I224" i="1"/>
  <c r="H224" i="1"/>
  <c r="H222" i="1"/>
  <c r="I222" i="1"/>
  <c r="G222" i="1"/>
  <c r="I157" i="1"/>
  <c r="H157" i="1"/>
  <c r="G157" i="1"/>
  <c r="G204" i="1"/>
  <c r="H204" i="1"/>
  <c r="I204" i="1"/>
  <c r="G232" i="1"/>
  <c r="I232" i="1"/>
  <c r="H232" i="1"/>
  <c r="I242" i="1"/>
  <c r="H242" i="1"/>
  <c r="G242" i="1"/>
  <c r="I178" i="1"/>
  <c r="G178" i="1"/>
  <c r="H178" i="1"/>
  <c r="I235" i="1"/>
  <c r="H235" i="1"/>
  <c r="G235" i="1"/>
  <c r="I203" i="1"/>
  <c r="H203" i="1"/>
  <c r="G203" i="1"/>
  <c r="I171" i="1"/>
  <c r="H171" i="1"/>
  <c r="G171" i="1"/>
  <c r="I245" i="1"/>
  <c r="H245" i="1"/>
  <c r="G245" i="1"/>
  <c r="I213" i="1"/>
  <c r="H213" i="1"/>
  <c r="G213" i="1"/>
  <c r="I181" i="1"/>
  <c r="H181" i="1"/>
  <c r="G181" i="1"/>
  <c r="H158" i="1"/>
  <c r="I158" i="1"/>
  <c r="G158" i="1"/>
  <c r="I208" i="1"/>
  <c r="G208" i="1"/>
  <c r="H208" i="1"/>
  <c r="H214" i="1"/>
  <c r="I214" i="1"/>
  <c r="G214" i="1"/>
  <c r="I147" i="1"/>
  <c r="H147" i="1"/>
  <c r="G147" i="1"/>
  <c r="I196" i="1"/>
  <c r="G196" i="1"/>
  <c r="H196" i="1"/>
  <c r="I216" i="1"/>
  <c r="H216" i="1"/>
  <c r="G216" i="1"/>
  <c r="I234" i="1"/>
  <c r="H234" i="1"/>
  <c r="G234" i="1"/>
  <c r="I170" i="1"/>
  <c r="G170" i="1"/>
  <c r="H170" i="1"/>
  <c r="I231" i="1"/>
  <c r="H231" i="1"/>
  <c r="G231" i="1"/>
  <c r="I199" i="1"/>
  <c r="H199" i="1"/>
  <c r="G199" i="1"/>
  <c r="I167" i="1"/>
  <c r="H167" i="1"/>
  <c r="G167" i="1"/>
  <c r="H148" i="1"/>
  <c r="I148" i="1"/>
  <c r="G148" i="1"/>
  <c r="I241" i="1"/>
  <c r="H241" i="1"/>
  <c r="G241" i="1"/>
  <c r="I209" i="1"/>
  <c r="H209" i="1"/>
  <c r="G209" i="1"/>
  <c r="I193" i="1"/>
  <c r="H193" i="1"/>
  <c r="G193" i="1"/>
  <c r="I177" i="1"/>
  <c r="H177" i="1"/>
  <c r="G177" i="1"/>
  <c r="I161" i="1"/>
  <c r="H161" i="1"/>
  <c r="G161" i="1"/>
  <c r="I154" i="1"/>
  <c r="G154" i="1"/>
  <c r="H154" i="1"/>
  <c r="I192" i="1"/>
  <c r="G192" i="1"/>
  <c r="H192" i="1"/>
  <c r="H246" i="1"/>
  <c r="G246" i="1"/>
  <c r="I246" i="1"/>
  <c r="H206" i="1"/>
  <c r="I206" i="1"/>
  <c r="G206" i="1"/>
  <c r="H174" i="1"/>
  <c r="I174" i="1"/>
  <c r="G174" i="1"/>
  <c r="G252" i="1"/>
  <c r="I252" i="1"/>
  <c r="H252" i="1"/>
  <c r="G220" i="1"/>
  <c r="I220" i="1"/>
  <c r="H220" i="1"/>
  <c r="G188" i="1"/>
  <c r="I188" i="1"/>
  <c r="H188" i="1"/>
  <c r="I155" i="1"/>
  <c r="H155" i="1"/>
  <c r="G155" i="1"/>
  <c r="I200" i="1"/>
  <c r="H200" i="1"/>
  <c r="G200" i="1"/>
  <c r="H230" i="1"/>
  <c r="G230" i="1"/>
  <c r="I230" i="1"/>
  <c r="I226" i="1"/>
  <c r="H226" i="1"/>
  <c r="G226" i="1"/>
  <c r="I194" i="1"/>
  <c r="G194" i="1"/>
  <c r="H194" i="1"/>
  <c r="I162" i="1"/>
  <c r="G162" i="1"/>
  <c r="H162" i="1"/>
  <c r="I243" i="1"/>
  <c r="H243" i="1"/>
  <c r="G243" i="1"/>
  <c r="I227" i="1"/>
  <c r="H227" i="1"/>
  <c r="G227" i="1"/>
  <c r="I211" i="1"/>
  <c r="H211" i="1"/>
  <c r="G211" i="1"/>
  <c r="I195" i="1"/>
  <c r="H195" i="1"/>
  <c r="G195" i="1"/>
  <c r="I179" i="1"/>
  <c r="H179" i="1"/>
  <c r="G179" i="1"/>
  <c r="I163" i="1"/>
  <c r="H163" i="1"/>
  <c r="G163" i="1"/>
  <c r="I253" i="1"/>
  <c r="H253" i="1"/>
  <c r="G253" i="1"/>
  <c r="I237" i="1"/>
  <c r="H237" i="1"/>
  <c r="G237" i="1"/>
  <c r="I221" i="1"/>
  <c r="H221" i="1"/>
  <c r="G221" i="1"/>
  <c r="I205" i="1"/>
  <c r="H205" i="1"/>
  <c r="G205" i="1"/>
  <c r="I189" i="1"/>
  <c r="H189" i="1"/>
  <c r="G189" i="1"/>
  <c r="I173" i="1"/>
  <c r="H173" i="1"/>
  <c r="G173" i="1"/>
  <c r="H156" i="1"/>
  <c r="G156" i="1"/>
  <c r="I156" i="1"/>
  <c r="H150" i="1"/>
  <c r="I150" i="1"/>
  <c r="G150" i="1"/>
  <c r="I160" i="1"/>
  <c r="G160" i="1"/>
  <c r="H160" i="1"/>
  <c r="H190" i="1"/>
  <c r="I190" i="1"/>
  <c r="G190" i="1"/>
  <c r="H236" i="1"/>
  <c r="G236" i="1"/>
  <c r="I236" i="1"/>
  <c r="G172" i="1"/>
  <c r="I172" i="1"/>
  <c r="H172" i="1"/>
  <c r="I168" i="1"/>
  <c r="H168" i="1"/>
  <c r="G168" i="1"/>
  <c r="I210" i="1"/>
  <c r="G210" i="1"/>
  <c r="H210" i="1"/>
  <c r="I251" i="1"/>
  <c r="H251" i="1"/>
  <c r="G251" i="1"/>
  <c r="I219" i="1"/>
  <c r="H219" i="1"/>
  <c r="G219" i="1"/>
  <c r="I187" i="1"/>
  <c r="H187" i="1"/>
  <c r="G187" i="1"/>
  <c r="I153" i="1"/>
  <c r="H153" i="1"/>
  <c r="G153" i="1"/>
  <c r="I229" i="1"/>
  <c r="H229" i="1"/>
  <c r="G229" i="1"/>
  <c r="I197" i="1"/>
  <c r="H197" i="1"/>
  <c r="G197" i="1"/>
  <c r="I165" i="1"/>
  <c r="H165" i="1"/>
  <c r="G165" i="1"/>
  <c r="G145" i="1"/>
  <c r="I145" i="1"/>
  <c r="H145" i="1"/>
  <c r="H182" i="1"/>
  <c r="I182" i="1"/>
  <c r="G182" i="1"/>
  <c r="I228" i="1"/>
  <c r="H228" i="1"/>
  <c r="G228" i="1"/>
  <c r="H164" i="1"/>
  <c r="I164" i="1"/>
  <c r="G164" i="1"/>
  <c r="I149" i="1"/>
  <c r="H149" i="1"/>
  <c r="G149" i="1"/>
  <c r="I202" i="1"/>
  <c r="G202" i="1"/>
  <c r="H202" i="1"/>
  <c r="I247" i="1"/>
  <c r="H247" i="1"/>
  <c r="G247" i="1"/>
  <c r="I215" i="1"/>
  <c r="H215" i="1"/>
  <c r="G215" i="1"/>
  <c r="I183" i="1"/>
  <c r="H183" i="1"/>
  <c r="G183" i="1"/>
  <c r="I225" i="1"/>
  <c r="H225" i="1"/>
  <c r="G225" i="1"/>
  <c r="G240" i="1"/>
  <c r="I240" i="1"/>
  <c r="H240" i="1"/>
  <c r="I176" i="1"/>
  <c r="G176" i="1"/>
  <c r="H176" i="1"/>
  <c r="H238" i="1"/>
  <c r="I238" i="1"/>
  <c r="G238" i="1"/>
  <c r="H198" i="1"/>
  <c r="I198" i="1"/>
  <c r="G198" i="1"/>
  <c r="H166" i="1"/>
  <c r="I166" i="1"/>
  <c r="G166" i="1"/>
  <c r="I244" i="1"/>
  <c r="H244" i="1"/>
  <c r="G244" i="1"/>
  <c r="I212" i="1"/>
  <c r="H212" i="1"/>
  <c r="G212" i="1"/>
  <c r="I180" i="1"/>
  <c r="H180" i="1"/>
  <c r="G180" i="1"/>
  <c r="G248" i="1"/>
  <c r="I248" i="1"/>
  <c r="H248" i="1"/>
  <c r="I184" i="1"/>
  <c r="H184" i="1"/>
  <c r="G184" i="1"/>
  <c r="I250" i="1"/>
  <c r="H250" i="1"/>
  <c r="G250" i="1"/>
  <c r="I218" i="1"/>
  <c r="G218" i="1"/>
  <c r="H218" i="1"/>
  <c r="I186" i="1"/>
  <c r="G186" i="1"/>
  <c r="H186" i="1"/>
  <c r="I152" i="1"/>
  <c r="H152" i="1"/>
  <c r="G152" i="1"/>
  <c r="I239" i="1"/>
  <c r="H239" i="1"/>
  <c r="G239" i="1"/>
  <c r="I223" i="1"/>
  <c r="H223" i="1"/>
  <c r="G223" i="1"/>
  <c r="I207" i="1"/>
  <c r="H207" i="1"/>
  <c r="G207" i="1"/>
  <c r="I191" i="1"/>
  <c r="H191" i="1"/>
  <c r="G191" i="1"/>
  <c r="I175" i="1"/>
  <c r="H175" i="1"/>
  <c r="G175" i="1"/>
  <c r="I159" i="1"/>
  <c r="H159" i="1"/>
  <c r="G159" i="1"/>
  <c r="I249" i="1"/>
  <c r="H249" i="1"/>
  <c r="G249" i="1"/>
  <c r="I233" i="1"/>
  <c r="H233" i="1"/>
  <c r="G233" i="1"/>
  <c r="I217" i="1"/>
  <c r="H217" i="1"/>
  <c r="G217" i="1"/>
  <c r="I201" i="1"/>
  <c r="H201" i="1"/>
  <c r="G201" i="1"/>
  <c r="I185" i="1"/>
  <c r="H185" i="1"/>
  <c r="G185" i="1"/>
  <c r="I169" i="1"/>
  <c r="H169" i="1"/>
  <c r="G169" i="1"/>
  <c r="I151" i="1"/>
  <c r="H151" i="1"/>
  <c r="G151" i="1"/>
  <c r="I146" i="1"/>
  <c r="G146" i="1"/>
  <c r="H146" i="1"/>
  <c r="V138" i="1"/>
</calcChain>
</file>

<file path=xl/sharedStrings.xml><?xml version="1.0" encoding="utf-8"?>
<sst xmlns="http://schemas.openxmlformats.org/spreadsheetml/2006/main" count="43" uniqueCount="34">
  <si>
    <t>U1</t>
  </si>
  <si>
    <t>U2</t>
  </si>
  <si>
    <t>U3</t>
  </si>
  <si>
    <t>x</t>
  </si>
  <si>
    <t>y</t>
  </si>
  <si>
    <t>U12</t>
  </si>
  <si>
    <t>U23</t>
  </si>
  <si>
    <t>U31</t>
  </si>
  <si>
    <t>U0</t>
  </si>
  <si>
    <t>U1'</t>
  </si>
  <si>
    <t>U2'</t>
  </si>
  <si>
    <t>U3'</t>
  </si>
  <si>
    <t>u2</t>
  </si>
  <si>
    <t>u3</t>
  </si>
  <si>
    <t>u0</t>
  </si>
  <si>
    <t>u1'</t>
  </si>
  <si>
    <t>u2'</t>
  </si>
  <si>
    <t>u3'</t>
  </si>
  <si>
    <t>u1</t>
  </si>
  <si>
    <t>N</t>
  </si>
  <si>
    <t>L1</t>
  </si>
  <si>
    <t>L2</t>
  </si>
  <si>
    <t>L3</t>
  </si>
  <si>
    <t>Betrag UME</t>
  </si>
  <si>
    <t>Winkel UME</t>
  </si>
  <si>
    <t xml:space="preserve">  </t>
  </si>
  <si>
    <t xml:space="preserve">       2019 Technische Universität Chemnitz, Fakultät für ET/IT,
 Professur Energie- und Hochspannungstechnik, Prof. Dr-Ing. W. Schufft. Alle Rechte vorbehalten</t>
  </si>
  <si>
    <t>Professur Energie- und Hochspannungstechnik, Prof. Dr-Ing. W. Schufft.</t>
  </si>
  <si>
    <t>Anleitung:</t>
  </si>
  <si>
    <t>Drehstrom mit Sternpunktverlagerung</t>
  </si>
  <si>
    <t>Die Graphen zeigen den Einfluss auf die Symmetrie und die Verlagerung des Sternpunktes.</t>
  </si>
  <si>
    <t xml:space="preserve">Das vorliegende Programm zeigt die Sternpunktverschiebung bei einer auftretenden </t>
  </si>
  <si>
    <t>Sternpunktverlagerungspannung im Falle von Erdunsymmetrie.</t>
  </si>
  <si>
    <t xml:space="preserve">Durch das Einstellen der Schieberegler kann eine Sternpunktverlagerungsspannung (UME) angezeichnet werden.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</si>
</sst>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ill="1"/>
    <xf numFmtId="0" fontId="0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ont="1" applyFill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3" borderId="0" xfId="0" applyFont="1" applyFill="1"/>
    <xf numFmtId="0" fontId="0" fillId="3" borderId="0" xfId="0" applyFill="1"/>
    <xf numFmtId="0" fontId="2" fillId="3" borderId="0" xfId="0" applyFont="1" applyFill="1" applyProtection="1">
      <protection locked="0"/>
    </xf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4" fillId="3" borderId="0" xfId="0" applyFont="1" applyFill="1"/>
    <xf numFmtId="0" fontId="0" fillId="3" borderId="0" xfId="0" applyFill="1" applyProtection="1">
      <protection locked="0"/>
    </xf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4" fillId="3" borderId="0" xfId="0" applyFont="1" applyFill="1" applyAlignment="1">
      <alignment horizontal="left" wrapText="1"/>
    </xf>
    <xf numFmtId="0" fontId="4" fillId="3" borderId="0" xfId="0" applyFont="1" applyFill="1" applyAlignment="1">
      <alignment horizontal="left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0000FF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7618273992921553E-2"/>
          <c:y val="2.4129837130141111E-2"/>
          <c:w val="0.92772629257774042"/>
          <c:h val="0.9472250995363547"/>
        </c:manualLayout>
      </c:layout>
      <c:scatterChart>
        <c:scatterStyle val="lineMarker"/>
        <c:varyColors val="0"/>
        <c:ser>
          <c:idx val="0"/>
          <c:order val="0"/>
          <c:tx>
            <c:v>U1</c:v>
          </c:tx>
          <c:spPr>
            <a:ln w="25400">
              <a:solidFill>
                <a:schemeClr val="tx1"/>
              </a:solidFill>
              <a:headEnd type="triangle"/>
              <a:tailEnd type="none"/>
            </a:ln>
          </c:spPr>
          <c:marker>
            <c:symbol val="none"/>
          </c:marker>
          <c:xVal>
            <c:numRef>
              <c:f>Programm!$C$137:$D$137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xVal>
          <c:yVal>
            <c:numRef>
              <c:f>Programm!$C$138:$D$138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9CD-4819-8156-DC6990A812CF}"/>
            </c:ext>
          </c:extLst>
        </c:ser>
        <c:ser>
          <c:idx val="1"/>
          <c:order val="1"/>
          <c:tx>
            <c:v>U2</c:v>
          </c:tx>
          <c:spPr>
            <a:ln w="25400">
              <a:solidFill>
                <a:schemeClr val="tx1"/>
              </a:solidFill>
              <a:headEnd type="triangle"/>
              <a:tailEnd type="none"/>
            </a:ln>
          </c:spPr>
          <c:marker>
            <c:symbol val="none"/>
          </c:marker>
          <c:xVal>
            <c:numRef>
              <c:f>Programm!$E$137:$F$137</c:f>
              <c:numCache>
                <c:formatCode>General</c:formatCode>
                <c:ptCount val="2"/>
                <c:pt idx="0">
                  <c:v>0</c:v>
                </c:pt>
                <c:pt idx="1">
                  <c:v>-0.5</c:v>
                </c:pt>
              </c:numCache>
            </c:numRef>
          </c:xVal>
          <c:yVal>
            <c:numRef>
              <c:f>Programm!$E$138:$F$138</c:f>
              <c:numCache>
                <c:formatCode>General</c:formatCode>
                <c:ptCount val="2"/>
                <c:pt idx="0">
                  <c:v>0</c:v>
                </c:pt>
                <c:pt idx="1">
                  <c:v>-0.86602540378443871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9CD-4819-8156-DC6990A812CF}"/>
            </c:ext>
          </c:extLst>
        </c:ser>
        <c:ser>
          <c:idx val="2"/>
          <c:order val="2"/>
          <c:tx>
            <c:v>U3</c:v>
          </c:tx>
          <c:spPr>
            <a:ln w="25400">
              <a:solidFill>
                <a:schemeClr val="tx1"/>
              </a:solidFill>
              <a:headEnd type="triangle"/>
              <a:tailEnd type="none"/>
            </a:ln>
          </c:spPr>
          <c:marker>
            <c:symbol val="none"/>
          </c:marker>
          <c:xVal>
            <c:numRef>
              <c:f>Programm!$G$137:$H$137</c:f>
              <c:numCache>
                <c:formatCode>General</c:formatCode>
                <c:ptCount val="2"/>
                <c:pt idx="0">
                  <c:v>0</c:v>
                </c:pt>
                <c:pt idx="1">
                  <c:v>-0.5</c:v>
                </c:pt>
              </c:numCache>
            </c:numRef>
          </c:xVal>
          <c:yVal>
            <c:numRef>
              <c:f>Programm!$G$138:$H$138</c:f>
              <c:numCache>
                <c:formatCode>General</c:formatCode>
                <c:ptCount val="2"/>
                <c:pt idx="0">
                  <c:v>0</c:v>
                </c:pt>
                <c:pt idx="1">
                  <c:v>0.86602540378443871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9CD-4819-8156-DC6990A812CF}"/>
            </c:ext>
          </c:extLst>
        </c:ser>
        <c:ser>
          <c:idx val="3"/>
          <c:order val="3"/>
          <c:tx>
            <c:v>U12</c:v>
          </c:tx>
          <c:spPr>
            <a:ln w="38100">
              <a:solidFill>
                <a:schemeClr val="tx1"/>
              </a:solidFill>
              <a:tailEnd type="triangle"/>
            </a:ln>
          </c:spPr>
          <c:marker>
            <c:symbol val="none"/>
          </c:marker>
          <c:xVal>
            <c:numRef>
              <c:f>Programm!$I$137:$J$137</c:f>
              <c:numCache>
                <c:formatCode>General</c:formatCode>
                <c:ptCount val="2"/>
                <c:pt idx="0">
                  <c:v>1</c:v>
                </c:pt>
                <c:pt idx="1">
                  <c:v>-0.5</c:v>
                </c:pt>
              </c:numCache>
            </c:numRef>
          </c:xVal>
          <c:yVal>
            <c:numRef>
              <c:f>Programm!$I$138:$J$138</c:f>
              <c:numCache>
                <c:formatCode>General</c:formatCode>
                <c:ptCount val="2"/>
                <c:pt idx="0">
                  <c:v>0</c:v>
                </c:pt>
                <c:pt idx="1">
                  <c:v>-0.86602540378443871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9CD-4819-8156-DC6990A812CF}"/>
            </c:ext>
          </c:extLst>
        </c:ser>
        <c:ser>
          <c:idx val="4"/>
          <c:order val="4"/>
          <c:tx>
            <c:v>U23</c:v>
          </c:tx>
          <c:spPr>
            <a:ln w="38100">
              <a:solidFill>
                <a:schemeClr val="tx1"/>
              </a:solidFill>
              <a:tailEnd type="triangle"/>
            </a:ln>
          </c:spPr>
          <c:marker>
            <c:symbol val="none"/>
          </c:marker>
          <c:xVal>
            <c:numRef>
              <c:f>Programm!$K$137:$L$137</c:f>
              <c:numCache>
                <c:formatCode>General</c:formatCode>
                <c:ptCount val="2"/>
                <c:pt idx="0">
                  <c:v>-0.5</c:v>
                </c:pt>
                <c:pt idx="1">
                  <c:v>-0.5</c:v>
                </c:pt>
              </c:numCache>
            </c:numRef>
          </c:xVal>
          <c:yVal>
            <c:numRef>
              <c:f>Programm!$K$138:$L$138</c:f>
              <c:numCache>
                <c:formatCode>General</c:formatCode>
                <c:ptCount val="2"/>
                <c:pt idx="0">
                  <c:v>-0.86602540378443871</c:v>
                </c:pt>
                <c:pt idx="1">
                  <c:v>0.86602540378443871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9CD-4819-8156-DC6990A812CF}"/>
            </c:ext>
          </c:extLst>
        </c:ser>
        <c:ser>
          <c:idx val="5"/>
          <c:order val="5"/>
          <c:tx>
            <c:v>U31</c:v>
          </c:tx>
          <c:spPr>
            <a:ln w="38100">
              <a:solidFill>
                <a:schemeClr val="tx1"/>
              </a:solidFill>
              <a:tailEnd type="triangle"/>
            </a:ln>
          </c:spPr>
          <c:marker>
            <c:symbol val="none"/>
          </c:marker>
          <c:xVal>
            <c:numRef>
              <c:f>Programm!$M$137:$N$137</c:f>
              <c:numCache>
                <c:formatCode>General</c:formatCode>
                <c:ptCount val="2"/>
                <c:pt idx="0">
                  <c:v>-0.5</c:v>
                </c:pt>
                <c:pt idx="1">
                  <c:v>1</c:v>
                </c:pt>
              </c:numCache>
            </c:numRef>
          </c:xVal>
          <c:yVal>
            <c:numRef>
              <c:f>Programm!$M$138:$N$138</c:f>
              <c:numCache>
                <c:formatCode>General</c:formatCode>
                <c:ptCount val="2"/>
                <c:pt idx="0">
                  <c:v>0.86602540378443871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09CD-4819-8156-DC6990A812CF}"/>
            </c:ext>
          </c:extLst>
        </c:ser>
        <c:ser>
          <c:idx val="6"/>
          <c:order val="6"/>
          <c:tx>
            <c:v>U0</c:v>
          </c:tx>
          <c:spPr>
            <a:ln w="31750">
              <a:solidFill>
                <a:schemeClr val="tx1"/>
              </a:solidFill>
              <a:tailEnd type="triangle"/>
            </a:ln>
          </c:spPr>
          <c:marker>
            <c:symbol val="none"/>
          </c:marker>
          <c:xVal>
            <c:numRef>
              <c:f>Programm!$O$137:$P$137</c:f>
              <c:numCache>
                <c:formatCode>General</c:formatCode>
                <c:ptCount val="2"/>
                <c:pt idx="0">
                  <c:v>0</c:v>
                </c:pt>
                <c:pt idx="1">
                  <c:v>0.15</c:v>
                </c:pt>
              </c:numCache>
            </c:numRef>
          </c:xVal>
          <c:yVal>
            <c:numRef>
              <c:f>Programm!$O$138:$P$138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09CD-4819-8156-DC6990A812CF}"/>
            </c:ext>
          </c:extLst>
        </c:ser>
        <c:ser>
          <c:idx val="7"/>
          <c:order val="7"/>
          <c:tx>
            <c:v>U1'</c:v>
          </c:tx>
          <c:spPr>
            <a:ln w="38100">
              <a:solidFill>
                <a:schemeClr val="tx1"/>
              </a:solidFill>
              <a:headEnd type="triangle"/>
              <a:tailEnd type="none"/>
            </a:ln>
          </c:spPr>
          <c:marker>
            <c:symbol val="none"/>
          </c:marker>
          <c:xVal>
            <c:numRef>
              <c:f>Programm!$Q$137:$R$137</c:f>
              <c:numCache>
                <c:formatCode>General</c:formatCode>
                <c:ptCount val="2"/>
                <c:pt idx="0">
                  <c:v>0.15</c:v>
                </c:pt>
                <c:pt idx="1">
                  <c:v>1</c:v>
                </c:pt>
              </c:numCache>
            </c:numRef>
          </c:xVal>
          <c:yVal>
            <c:numRef>
              <c:f>Programm!$Q$138:$R$138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09CD-4819-8156-DC6990A812CF}"/>
            </c:ext>
          </c:extLst>
        </c:ser>
        <c:ser>
          <c:idx val="8"/>
          <c:order val="8"/>
          <c:tx>
            <c:v>U2'</c:v>
          </c:tx>
          <c:spPr>
            <a:ln w="38100">
              <a:solidFill>
                <a:schemeClr val="tx1"/>
              </a:solidFill>
              <a:headEnd type="triangle"/>
              <a:tailEnd type="none"/>
            </a:ln>
          </c:spPr>
          <c:marker>
            <c:symbol val="none"/>
          </c:marker>
          <c:xVal>
            <c:numRef>
              <c:f>Programm!$S$137:$T$137</c:f>
              <c:numCache>
                <c:formatCode>General</c:formatCode>
                <c:ptCount val="2"/>
                <c:pt idx="0">
                  <c:v>0.15</c:v>
                </c:pt>
                <c:pt idx="1">
                  <c:v>-0.5</c:v>
                </c:pt>
              </c:numCache>
            </c:numRef>
          </c:xVal>
          <c:yVal>
            <c:numRef>
              <c:f>Programm!$S$138:$T$138</c:f>
              <c:numCache>
                <c:formatCode>General</c:formatCode>
                <c:ptCount val="2"/>
                <c:pt idx="0">
                  <c:v>0</c:v>
                </c:pt>
                <c:pt idx="1">
                  <c:v>-0.86602540378443871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09CD-4819-8156-DC6990A812CF}"/>
            </c:ext>
          </c:extLst>
        </c:ser>
        <c:ser>
          <c:idx val="9"/>
          <c:order val="9"/>
          <c:tx>
            <c:v>U3'</c:v>
          </c:tx>
          <c:spPr>
            <a:ln w="38100">
              <a:solidFill>
                <a:schemeClr val="tx1"/>
              </a:solidFill>
              <a:headEnd type="triangle"/>
              <a:tailEnd type="none"/>
            </a:ln>
          </c:spPr>
          <c:marker>
            <c:symbol val="none"/>
          </c:marker>
          <c:xVal>
            <c:numRef>
              <c:f>Programm!$U$137:$V$137</c:f>
              <c:numCache>
                <c:formatCode>General</c:formatCode>
                <c:ptCount val="2"/>
                <c:pt idx="0">
                  <c:v>0.15</c:v>
                </c:pt>
                <c:pt idx="1">
                  <c:v>-0.5</c:v>
                </c:pt>
              </c:numCache>
            </c:numRef>
          </c:xVal>
          <c:yVal>
            <c:numRef>
              <c:f>Programm!$U$138:$V$138</c:f>
              <c:numCache>
                <c:formatCode>General</c:formatCode>
                <c:ptCount val="2"/>
                <c:pt idx="0">
                  <c:v>0</c:v>
                </c:pt>
                <c:pt idx="1">
                  <c:v>0.86602540378443871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09CD-4819-8156-DC6990A81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456128"/>
        <c:axId val="82514688"/>
      </c:scatterChart>
      <c:valAx>
        <c:axId val="81456128"/>
        <c:scaling>
          <c:orientation val="minMax"/>
          <c:max val="1.2"/>
          <c:min val="-1.2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de-DE"/>
          </a:p>
        </c:txPr>
        <c:crossAx val="82514688"/>
        <c:crossesAt val="0"/>
        <c:crossBetween val="midCat"/>
        <c:majorUnit val="3"/>
        <c:minorUnit val="1.5"/>
      </c:valAx>
      <c:valAx>
        <c:axId val="82514688"/>
        <c:scaling>
          <c:orientation val="minMax"/>
          <c:max val="1.2"/>
          <c:min val="-1.2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de-DE"/>
          </a:p>
        </c:txPr>
        <c:crossAx val="81456128"/>
        <c:crossesAt val="0"/>
        <c:crossBetween val="midCat"/>
        <c:majorUnit val="3"/>
        <c:minorUnit val="1.5"/>
      </c:valAx>
      <c:spPr>
        <a:ln>
          <a:solidFill>
            <a:schemeClr val="bg1"/>
          </a:solidFill>
        </a:ln>
      </c:spPr>
    </c:plotArea>
    <c:plotVisOnly val="1"/>
    <c:dispBlanksAs val="gap"/>
    <c:showDLblsOverMax val="0"/>
  </c:chart>
  <c:printSettings>
    <c:headerFooter/>
    <c:pageMargins b="0.78740157499999996" l="0.70000000000000029" r="0.70000000000000029" t="0.78740157499999996" header="0.30000000000000016" footer="0.30000000000000016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808517674334259E-2"/>
          <c:y val="2.2463360945882069E-2"/>
          <c:w val="0.89865823101385478"/>
          <c:h val="0.95507327810823583"/>
        </c:manualLayout>
      </c:layout>
      <c:scatterChart>
        <c:scatterStyle val="smoothMarker"/>
        <c:varyColors val="0"/>
        <c:ser>
          <c:idx val="0"/>
          <c:order val="0"/>
          <c:tx>
            <c:v>u1</c:v>
          </c:tx>
          <c:marker>
            <c:symbol val="none"/>
          </c:marker>
          <c:xVal>
            <c:numRef>
              <c:f>Programm!$A$145:$A$253</c:f>
              <c:numCache>
                <c:formatCode>General</c:formatCode>
                <c:ptCount val="109"/>
                <c:pt idx="0">
                  <c:v>0</c:v>
                </c:pt>
                <c:pt idx="1">
                  <c:v>0.17453292519943295</c:v>
                </c:pt>
                <c:pt idx="2">
                  <c:v>0.3490658503988659</c:v>
                </c:pt>
                <c:pt idx="3">
                  <c:v>0.52359877559829882</c:v>
                </c:pt>
                <c:pt idx="4">
                  <c:v>0.69813170079773179</c:v>
                </c:pt>
                <c:pt idx="5">
                  <c:v>0.87266462599716477</c:v>
                </c:pt>
                <c:pt idx="6">
                  <c:v>1.0471975511965976</c:v>
                </c:pt>
                <c:pt idx="7">
                  <c:v>1.2217304763960306</c:v>
                </c:pt>
                <c:pt idx="8">
                  <c:v>1.3962634015954636</c:v>
                </c:pt>
                <c:pt idx="9">
                  <c:v>1.5707963267948966</c:v>
                </c:pt>
                <c:pt idx="10">
                  <c:v>1.7453292519943295</c:v>
                </c:pt>
                <c:pt idx="11">
                  <c:v>1.9198621771937625</c:v>
                </c:pt>
                <c:pt idx="12">
                  <c:v>2.0943951023931953</c:v>
                </c:pt>
                <c:pt idx="13">
                  <c:v>2.2689280275926285</c:v>
                </c:pt>
                <c:pt idx="14">
                  <c:v>2.4434609527920612</c:v>
                </c:pt>
                <c:pt idx="15">
                  <c:v>2.6179938779914944</c:v>
                </c:pt>
                <c:pt idx="16">
                  <c:v>2.7925268031909272</c:v>
                </c:pt>
                <c:pt idx="17">
                  <c:v>2.9670597283903604</c:v>
                </c:pt>
                <c:pt idx="18">
                  <c:v>3.1415926535897931</c:v>
                </c:pt>
                <c:pt idx="19">
                  <c:v>3.3161255787892263</c:v>
                </c:pt>
                <c:pt idx="20">
                  <c:v>3.4906585039886591</c:v>
                </c:pt>
                <c:pt idx="21">
                  <c:v>3.6651914291880923</c:v>
                </c:pt>
                <c:pt idx="22">
                  <c:v>3.839724354387525</c:v>
                </c:pt>
                <c:pt idx="23">
                  <c:v>4.0142572795869578</c:v>
                </c:pt>
                <c:pt idx="24">
                  <c:v>4.1887902047863905</c:v>
                </c:pt>
                <c:pt idx="25">
                  <c:v>4.3633231299858233</c:v>
                </c:pt>
                <c:pt idx="26">
                  <c:v>4.5378560551852569</c:v>
                </c:pt>
                <c:pt idx="27">
                  <c:v>4.7123889803846897</c:v>
                </c:pt>
                <c:pt idx="28">
                  <c:v>4.8869219055841224</c:v>
                </c:pt>
                <c:pt idx="29">
                  <c:v>5.0614548307835552</c:v>
                </c:pt>
                <c:pt idx="30">
                  <c:v>5.2359877559829888</c:v>
                </c:pt>
                <c:pt idx="31">
                  <c:v>5.4105206811824216</c:v>
                </c:pt>
                <c:pt idx="32">
                  <c:v>5.5850536063818543</c:v>
                </c:pt>
                <c:pt idx="33">
                  <c:v>5.7595865315812871</c:v>
                </c:pt>
                <c:pt idx="34">
                  <c:v>5.9341194567807207</c:v>
                </c:pt>
                <c:pt idx="35">
                  <c:v>6.1086523819801526</c:v>
                </c:pt>
                <c:pt idx="36">
                  <c:v>6.2831853071795862</c:v>
                </c:pt>
                <c:pt idx="37">
                  <c:v>6.457718232379019</c:v>
                </c:pt>
                <c:pt idx="38">
                  <c:v>6.6322511575784526</c:v>
                </c:pt>
                <c:pt idx="39">
                  <c:v>6.8067840827778845</c:v>
                </c:pt>
                <c:pt idx="40">
                  <c:v>6.9813170079773181</c:v>
                </c:pt>
                <c:pt idx="41">
                  <c:v>7.1558499331767509</c:v>
                </c:pt>
                <c:pt idx="42">
                  <c:v>7.3303828583761845</c:v>
                </c:pt>
                <c:pt idx="43">
                  <c:v>7.5049157835756164</c:v>
                </c:pt>
                <c:pt idx="44">
                  <c:v>7.67944870877505</c:v>
                </c:pt>
                <c:pt idx="45">
                  <c:v>7.8539816339744828</c:v>
                </c:pt>
                <c:pt idx="46">
                  <c:v>8.0285145591739155</c:v>
                </c:pt>
                <c:pt idx="47">
                  <c:v>8.2030474843733483</c:v>
                </c:pt>
                <c:pt idx="48">
                  <c:v>8.3775804095727811</c:v>
                </c:pt>
                <c:pt idx="49">
                  <c:v>8.5521133347722138</c:v>
                </c:pt>
                <c:pt idx="50">
                  <c:v>8.7266462599716466</c:v>
                </c:pt>
                <c:pt idx="51">
                  <c:v>8.9011791851710811</c:v>
                </c:pt>
                <c:pt idx="52">
                  <c:v>9.0757121103705138</c:v>
                </c:pt>
                <c:pt idx="53">
                  <c:v>9.2502450355699466</c:v>
                </c:pt>
                <c:pt idx="54">
                  <c:v>9.4247779607693793</c:v>
                </c:pt>
                <c:pt idx="55">
                  <c:v>9.5993108859688121</c:v>
                </c:pt>
                <c:pt idx="56">
                  <c:v>9.7738438111682449</c:v>
                </c:pt>
                <c:pt idx="57">
                  <c:v>9.9483767363676794</c:v>
                </c:pt>
                <c:pt idx="58">
                  <c:v>10.12290966156711</c:v>
                </c:pt>
                <c:pt idx="59">
                  <c:v>10.297442586766545</c:v>
                </c:pt>
                <c:pt idx="60">
                  <c:v>10.471975511965978</c:v>
                </c:pt>
                <c:pt idx="61">
                  <c:v>10.64650843716541</c:v>
                </c:pt>
                <c:pt idx="62">
                  <c:v>10.821041362364843</c:v>
                </c:pt>
                <c:pt idx="63">
                  <c:v>10.995574287564276</c:v>
                </c:pt>
                <c:pt idx="64">
                  <c:v>11.170107212763709</c:v>
                </c:pt>
                <c:pt idx="65">
                  <c:v>11.344640137963141</c:v>
                </c:pt>
                <c:pt idx="66">
                  <c:v>11.519173063162574</c:v>
                </c:pt>
                <c:pt idx="67">
                  <c:v>11.693705988362007</c:v>
                </c:pt>
                <c:pt idx="68">
                  <c:v>11.868238913561441</c:v>
                </c:pt>
                <c:pt idx="69">
                  <c:v>12.042771838760874</c:v>
                </c:pt>
                <c:pt idx="70">
                  <c:v>12.217304763960305</c:v>
                </c:pt>
                <c:pt idx="71">
                  <c:v>12.39183768915974</c:v>
                </c:pt>
                <c:pt idx="72">
                  <c:v>12.566370614359172</c:v>
                </c:pt>
                <c:pt idx="73">
                  <c:v>12.740903539558607</c:v>
                </c:pt>
                <c:pt idx="74">
                  <c:v>12.915436464758038</c:v>
                </c:pt>
                <c:pt idx="75">
                  <c:v>13.089969389957471</c:v>
                </c:pt>
                <c:pt idx="76">
                  <c:v>13.264502315156905</c:v>
                </c:pt>
                <c:pt idx="77">
                  <c:v>13.439035240356338</c:v>
                </c:pt>
                <c:pt idx="78">
                  <c:v>13.613568165555769</c:v>
                </c:pt>
                <c:pt idx="79">
                  <c:v>13.788101090755204</c:v>
                </c:pt>
                <c:pt idx="80">
                  <c:v>13.962634015954636</c:v>
                </c:pt>
                <c:pt idx="81">
                  <c:v>14.137166941154067</c:v>
                </c:pt>
                <c:pt idx="82">
                  <c:v>14.311699866353502</c:v>
                </c:pt>
                <c:pt idx="83">
                  <c:v>14.486232791552935</c:v>
                </c:pt>
                <c:pt idx="84">
                  <c:v>14.660765716752369</c:v>
                </c:pt>
                <c:pt idx="85">
                  <c:v>14.8352986419518</c:v>
                </c:pt>
                <c:pt idx="86">
                  <c:v>15.009831567151233</c:v>
                </c:pt>
                <c:pt idx="87">
                  <c:v>15.184364492350667</c:v>
                </c:pt>
                <c:pt idx="88">
                  <c:v>15.3588974175501</c:v>
                </c:pt>
                <c:pt idx="89">
                  <c:v>15.533430342749531</c:v>
                </c:pt>
                <c:pt idx="90">
                  <c:v>15.707963267948966</c:v>
                </c:pt>
                <c:pt idx="91">
                  <c:v>15.882496193148398</c:v>
                </c:pt>
                <c:pt idx="92">
                  <c:v>16.057029118347831</c:v>
                </c:pt>
                <c:pt idx="93">
                  <c:v>16.231562043547264</c:v>
                </c:pt>
                <c:pt idx="94">
                  <c:v>16.406094968746697</c:v>
                </c:pt>
                <c:pt idx="95">
                  <c:v>16.580627893946129</c:v>
                </c:pt>
                <c:pt idx="96">
                  <c:v>16.755160819145562</c:v>
                </c:pt>
                <c:pt idx="97">
                  <c:v>16.929693744344995</c:v>
                </c:pt>
                <c:pt idx="98">
                  <c:v>17.104226669544428</c:v>
                </c:pt>
                <c:pt idx="99">
                  <c:v>17.278759594743864</c:v>
                </c:pt>
                <c:pt idx="100">
                  <c:v>17.453292519943293</c:v>
                </c:pt>
                <c:pt idx="101">
                  <c:v>17.627825445142726</c:v>
                </c:pt>
                <c:pt idx="102">
                  <c:v>17.802358370342162</c:v>
                </c:pt>
                <c:pt idx="103">
                  <c:v>17.976891295541595</c:v>
                </c:pt>
                <c:pt idx="104">
                  <c:v>18.151424220741028</c:v>
                </c:pt>
                <c:pt idx="105">
                  <c:v>18.32595714594046</c:v>
                </c:pt>
                <c:pt idx="106">
                  <c:v>18.500490071139893</c:v>
                </c:pt>
                <c:pt idx="107">
                  <c:v>18.675022996339326</c:v>
                </c:pt>
                <c:pt idx="108">
                  <c:v>18.849555921538759</c:v>
                </c:pt>
              </c:numCache>
            </c:numRef>
          </c:xVal>
          <c:yVal>
            <c:numRef>
              <c:f>Programm!$C$145:$C$253</c:f>
              <c:numCache>
                <c:formatCode>General</c:formatCode>
                <c:ptCount val="109"/>
                <c:pt idx="0">
                  <c:v>1.22514845490862E-16</c:v>
                </c:pt>
                <c:pt idx="1">
                  <c:v>-0.17364817766693047</c:v>
                </c:pt>
                <c:pt idx="2">
                  <c:v>-0.34202014332566866</c:v>
                </c:pt>
                <c:pt idx="3">
                  <c:v>-0.50000000000000011</c:v>
                </c:pt>
                <c:pt idx="4">
                  <c:v>-0.64278760968653925</c:v>
                </c:pt>
                <c:pt idx="5">
                  <c:v>-0.7660444431189779</c:v>
                </c:pt>
                <c:pt idx="6">
                  <c:v>-0.86602540378443837</c:v>
                </c:pt>
                <c:pt idx="7">
                  <c:v>-0.93969262078590821</c:v>
                </c:pt>
                <c:pt idx="8">
                  <c:v>-0.98480775301220802</c:v>
                </c:pt>
                <c:pt idx="9">
                  <c:v>-1</c:v>
                </c:pt>
                <c:pt idx="10">
                  <c:v>-0.98480775301220813</c:v>
                </c:pt>
                <c:pt idx="11">
                  <c:v>-0.93969262078590854</c:v>
                </c:pt>
                <c:pt idx="12">
                  <c:v>-0.8660254037844386</c:v>
                </c:pt>
                <c:pt idx="13">
                  <c:v>-0.76604444311897812</c:v>
                </c:pt>
                <c:pt idx="14">
                  <c:v>-0.64278760968653958</c:v>
                </c:pt>
                <c:pt idx="15">
                  <c:v>-0.50000000000000044</c:v>
                </c:pt>
                <c:pt idx="16">
                  <c:v>-0.3420201433256686</c:v>
                </c:pt>
                <c:pt idx="17">
                  <c:v>-0.17364817766693127</c:v>
                </c:pt>
                <c:pt idx="18">
                  <c:v>-2.45029690981724E-16</c:v>
                </c:pt>
                <c:pt idx="19">
                  <c:v>0.17364817766692991</c:v>
                </c:pt>
                <c:pt idx="20">
                  <c:v>0.34202014332566893</c:v>
                </c:pt>
                <c:pt idx="21">
                  <c:v>0.49999999999999928</c:v>
                </c:pt>
                <c:pt idx="22">
                  <c:v>0.64278760968653914</c:v>
                </c:pt>
                <c:pt idx="23">
                  <c:v>0.76604444311897779</c:v>
                </c:pt>
                <c:pt idx="24">
                  <c:v>0.86602540378443882</c:v>
                </c:pt>
                <c:pt idx="25">
                  <c:v>0.93969262078590809</c:v>
                </c:pt>
                <c:pt idx="26">
                  <c:v>0.98480775301220802</c:v>
                </c:pt>
                <c:pt idx="27">
                  <c:v>1</c:v>
                </c:pt>
                <c:pt idx="28">
                  <c:v>0.98480775301220813</c:v>
                </c:pt>
                <c:pt idx="29">
                  <c:v>0.93969262078590865</c:v>
                </c:pt>
                <c:pt idx="30">
                  <c:v>0.86602540378443915</c:v>
                </c:pt>
                <c:pt idx="31">
                  <c:v>0.76604444311897879</c:v>
                </c:pt>
                <c:pt idx="32">
                  <c:v>0.64278760968654036</c:v>
                </c:pt>
                <c:pt idx="33">
                  <c:v>0.49999999999999978</c:v>
                </c:pt>
                <c:pt idx="34">
                  <c:v>0.34202014332566871</c:v>
                </c:pt>
                <c:pt idx="35">
                  <c:v>0.1736481776669305</c:v>
                </c:pt>
                <c:pt idx="36">
                  <c:v>3.67544536472586E-16</c:v>
                </c:pt>
                <c:pt idx="37">
                  <c:v>-0.17364817766692978</c:v>
                </c:pt>
                <c:pt idx="38">
                  <c:v>-0.34202014332566799</c:v>
                </c:pt>
                <c:pt idx="39">
                  <c:v>-0.50000000000000067</c:v>
                </c:pt>
                <c:pt idx="40">
                  <c:v>-0.64278760968653836</c:v>
                </c:pt>
                <c:pt idx="41">
                  <c:v>-0.76604444311897824</c:v>
                </c:pt>
                <c:pt idx="42">
                  <c:v>-0.86602540378443871</c:v>
                </c:pt>
                <c:pt idx="43">
                  <c:v>-0.93969262078590843</c:v>
                </c:pt>
                <c:pt idx="44">
                  <c:v>-0.98480775301220802</c:v>
                </c:pt>
                <c:pt idx="45">
                  <c:v>-1</c:v>
                </c:pt>
                <c:pt idx="46">
                  <c:v>-0.98480775301220813</c:v>
                </c:pt>
                <c:pt idx="47">
                  <c:v>-0.93969262078590865</c:v>
                </c:pt>
                <c:pt idx="48">
                  <c:v>-0.86602540378443915</c:v>
                </c:pt>
                <c:pt idx="49">
                  <c:v>-0.76604444311897879</c:v>
                </c:pt>
                <c:pt idx="50">
                  <c:v>-0.64278760968653903</c:v>
                </c:pt>
                <c:pt idx="51">
                  <c:v>-0.49999999999999989</c:v>
                </c:pt>
                <c:pt idx="52">
                  <c:v>-0.34202014332567049</c:v>
                </c:pt>
                <c:pt idx="53">
                  <c:v>-0.17364817766693064</c:v>
                </c:pt>
                <c:pt idx="54">
                  <c:v>-4.90059381963448E-16</c:v>
                </c:pt>
                <c:pt idx="55">
                  <c:v>0.17364817766693141</c:v>
                </c:pt>
                <c:pt idx="56">
                  <c:v>0.34202014332566788</c:v>
                </c:pt>
                <c:pt idx="57">
                  <c:v>0.49999999999999906</c:v>
                </c:pt>
                <c:pt idx="58">
                  <c:v>0.6427876096865397</c:v>
                </c:pt>
                <c:pt idx="59">
                  <c:v>0.76604444311897824</c:v>
                </c:pt>
                <c:pt idx="60">
                  <c:v>0.86602540378443782</c:v>
                </c:pt>
                <c:pt idx="61">
                  <c:v>0.93969262078590832</c:v>
                </c:pt>
                <c:pt idx="62">
                  <c:v>0.98480775301220802</c:v>
                </c:pt>
                <c:pt idx="63">
                  <c:v>1</c:v>
                </c:pt>
                <c:pt idx="64">
                  <c:v>0.98480775301220824</c:v>
                </c:pt>
                <c:pt idx="65">
                  <c:v>0.93969262078590876</c:v>
                </c:pt>
                <c:pt idx="66">
                  <c:v>0.86602540378443837</c:v>
                </c:pt>
                <c:pt idx="67">
                  <c:v>0.7660444431189789</c:v>
                </c:pt>
                <c:pt idx="68">
                  <c:v>0.64278760968654058</c:v>
                </c:pt>
                <c:pt idx="69">
                  <c:v>0.5</c:v>
                </c:pt>
                <c:pt idx="70">
                  <c:v>0.34202014332566893</c:v>
                </c:pt>
                <c:pt idx="71">
                  <c:v>0.1736481776669325</c:v>
                </c:pt>
                <c:pt idx="72">
                  <c:v>6.1257422745431001E-16</c:v>
                </c:pt>
                <c:pt idx="73">
                  <c:v>-0.17364817766692955</c:v>
                </c:pt>
                <c:pt idx="74">
                  <c:v>-0.34202014332566777</c:v>
                </c:pt>
                <c:pt idx="75">
                  <c:v>-0.49999999999999895</c:v>
                </c:pt>
                <c:pt idx="76">
                  <c:v>-0.64278760968653825</c:v>
                </c:pt>
                <c:pt idx="77">
                  <c:v>-0.76604444311897701</c:v>
                </c:pt>
                <c:pt idx="78">
                  <c:v>-0.86602540378443771</c:v>
                </c:pt>
                <c:pt idx="79">
                  <c:v>-0.93969262078590765</c:v>
                </c:pt>
                <c:pt idx="80">
                  <c:v>-0.98480775301220769</c:v>
                </c:pt>
                <c:pt idx="81">
                  <c:v>-1</c:v>
                </c:pt>
                <c:pt idx="82">
                  <c:v>-0.98480775301220858</c:v>
                </c:pt>
                <c:pt idx="83">
                  <c:v>-0.93969262078590932</c:v>
                </c:pt>
                <c:pt idx="84">
                  <c:v>-0.86602540378443837</c:v>
                </c:pt>
                <c:pt idx="85">
                  <c:v>-0.7660444431189779</c:v>
                </c:pt>
                <c:pt idx="86">
                  <c:v>-0.64278760968653925</c:v>
                </c:pt>
                <c:pt idx="87">
                  <c:v>-0.50000000000000011</c:v>
                </c:pt>
                <c:pt idx="88">
                  <c:v>-0.34202014332566905</c:v>
                </c:pt>
                <c:pt idx="89">
                  <c:v>-0.17364817766693086</c:v>
                </c:pt>
                <c:pt idx="90">
                  <c:v>-7.3508907294517201E-16</c:v>
                </c:pt>
                <c:pt idx="91">
                  <c:v>0.17364817766692942</c:v>
                </c:pt>
                <c:pt idx="92">
                  <c:v>0.34202014332566766</c:v>
                </c:pt>
                <c:pt idx="93">
                  <c:v>0.50000000000000189</c:v>
                </c:pt>
                <c:pt idx="94">
                  <c:v>0.64278760968653814</c:v>
                </c:pt>
                <c:pt idx="95">
                  <c:v>0.7660444431189769</c:v>
                </c:pt>
                <c:pt idx="96">
                  <c:v>0.86602540378443948</c:v>
                </c:pt>
                <c:pt idx="97">
                  <c:v>0.93969262078590765</c:v>
                </c:pt>
                <c:pt idx="98">
                  <c:v>0.98480775301220769</c:v>
                </c:pt>
                <c:pt idx="99">
                  <c:v>1</c:v>
                </c:pt>
                <c:pt idx="100">
                  <c:v>0.98480775301220791</c:v>
                </c:pt>
                <c:pt idx="101">
                  <c:v>0.93969262078590943</c:v>
                </c:pt>
                <c:pt idx="102">
                  <c:v>0.86602540378443849</c:v>
                </c:pt>
                <c:pt idx="103">
                  <c:v>0.7660444431189779</c:v>
                </c:pt>
                <c:pt idx="104">
                  <c:v>0.64278760968653936</c:v>
                </c:pt>
                <c:pt idx="105">
                  <c:v>0.50000000000000022</c:v>
                </c:pt>
                <c:pt idx="106">
                  <c:v>0.34202014332566916</c:v>
                </c:pt>
                <c:pt idx="107">
                  <c:v>0.173648177666931</c:v>
                </c:pt>
                <c:pt idx="108">
                  <c:v>8.5760391843603401E-16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E1F-47F1-AD20-2E3E4FB8EB07}"/>
            </c:ext>
          </c:extLst>
        </c:ser>
        <c:ser>
          <c:idx val="1"/>
          <c:order val="1"/>
          <c:tx>
            <c:v>u2</c:v>
          </c:tx>
          <c:marker>
            <c:symbol val="none"/>
          </c:marker>
          <c:xVal>
            <c:numRef>
              <c:f>Programm!$A$145:$A$253</c:f>
              <c:numCache>
                <c:formatCode>General</c:formatCode>
                <c:ptCount val="109"/>
                <c:pt idx="0">
                  <c:v>0</c:v>
                </c:pt>
                <c:pt idx="1">
                  <c:v>0.17453292519943295</c:v>
                </c:pt>
                <c:pt idx="2">
                  <c:v>0.3490658503988659</c:v>
                </c:pt>
                <c:pt idx="3">
                  <c:v>0.52359877559829882</c:v>
                </c:pt>
                <c:pt idx="4">
                  <c:v>0.69813170079773179</c:v>
                </c:pt>
                <c:pt idx="5">
                  <c:v>0.87266462599716477</c:v>
                </c:pt>
                <c:pt idx="6">
                  <c:v>1.0471975511965976</c:v>
                </c:pt>
                <c:pt idx="7">
                  <c:v>1.2217304763960306</c:v>
                </c:pt>
                <c:pt idx="8">
                  <c:v>1.3962634015954636</c:v>
                </c:pt>
                <c:pt idx="9">
                  <c:v>1.5707963267948966</c:v>
                </c:pt>
                <c:pt idx="10">
                  <c:v>1.7453292519943295</c:v>
                </c:pt>
                <c:pt idx="11">
                  <c:v>1.9198621771937625</c:v>
                </c:pt>
                <c:pt idx="12">
                  <c:v>2.0943951023931953</c:v>
                </c:pt>
                <c:pt idx="13">
                  <c:v>2.2689280275926285</c:v>
                </c:pt>
                <c:pt idx="14">
                  <c:v>2.4434609527920612</c:v>
                </c:pt>
                <c:pt idx="15">
                  <c:v>2.6179938779914944</c:v>
                </c:pt>
                <c:pt idx="16">
                  <c:v>2.7925268031909272</c:v>
                </c:pt>
                <c:pt idx="17">
                  <c:v>2.9670597283903604</c:v>
                </c:pt>
                <c:pt idx="18">
                  <c:v>3.1415926535897931</c:v>
                </c:pt>
                <c:pt idx="19">
                  <c:v>3.3161255787892263</c:v>
                </c:pt>
                <c:pt idx="20">
                  <c:v>3.4906585039886591</c:v>
                </c:pt>
                <c:pt idx="21">
                  <c:v>3.6651914291880923</c:v>
                </c:pt>
                <c:pt idx="22">
                  <c:v>3.839724354387525</c:v>
                </c:pt>
                <c:pt idx="23">
                  <c:v>4.0142572795869578</c:v>
                </c:pt>
                <c:pt idx="24">
                  <c:v>4.1887902047863905</c:v>
                </c:pt>
                <c:pt idx="25">
                  <c:v>4.3633231299858233</c:v>
                </c:pt>
                <c:pt idx="26">
                  <c:v>4.5378560551852569</c:v>
                </c:pt>
                <c:pt idx="27">
                  <c:v>4.7123889803846897</c:v>
                </c:pt>
                <c:pt idx="28">
                  <c:v>4.8869219055841224</c:v>
                </c:pt>
                <c:pt idx="29">
                  <c:v>5.0614548307835552</c:v>
                </c:pt>
                <c:pt idx="30">
                  <c:v>5.2359877559829888</c:v>
                </c:pt>
                <c:pt idx="31">
                  <c:v>5.4105206811824216</c:v>
                </c:pt>
                <c:pt idx="32">
                  <c:v>5.5850536063818543</c:v>
                </c:pt>
                <c:pt idx="33">
                  <c:v>5.7595865315812871</c:v>
                </c:pt>
                <c:pt idx="34">
                  <c:v>5.9341194567807207</c:v>
                </c:pt>
                <c:pt idx="35">
                  <c:v>6.1086523819801526</c:v>
                </c:pt>
                <c:pt idx="36">
                  <c:v>6.2831853071795862</c:v>
                </c:pt>
                <c:pt idx="37">
                  <c:v>6.457718232379019</c:v>
                </c:pt>
                <c:pt idx="38">
                  <c:v>6.6322511575784526</c:v>
                </c:pt>
                <c:pt idx="39">
                  <c:v>6.8067840827778845</c:v>
                </c:pt>
                <c:pt idx="40">
                  <c:v>6.9813170079773181</c:v>
                </c:pt>
                <c:pt idx="41">
                  <c:v>7.1558499331767509</c:v>
                </c:pt>
                <c:pt idx="42">
                  <c:v>7.3303828583761845</c:v>
                </c:pt>
                <c:pt idx="43">
                  <c:v>7.5049157835756164</c:v>
                </c:pt>
                <c:pt idx="44">
                  <c:v>7.67944870877505</c:v>
                </c:pt>
                <c:pt idx="45">
                  <c:v>7.8539816339744828</c:v>
                </c:pt>
                <c:pt idx="46">
                  <c:v>8.0285145591739155</c:v>
                </c:pt>
                <c:pt idx="47">
                  <c:v>8.2030474843733483</c:v>
                </c:pt>
                <c:pt idx="48">
                  <c:v>8.3775804095727811</c:v>
                </c:pt>
                <c:pt idx="49">
                  <c:v>8.5521133347722138</c:v>
                </c:pt>
                <c:pt idx="50">
                  <c:v>8.7266462599716466</c:v>
                </c:pt>
                <c:pt idx="51">
                  <c:v>8.9011791851710811</c:v>
                </c:pt>
                <c:pt idx="52">
                  <c:v>9.0757121103705138</c:v>
                </c:pt>
                <c:pt idx="53">
                  <c:v>9.2502450355699466</c:v>
                </c:pt>
                <c:pt idx="54">
                  <c:v>9.4247779607693793</c:v>
                </c:pt>
                <c:pt idx="55">
                  <c:v>9.5993108859688121</c:v>
                </c:pt>
                <c:pt idx="56">
                  <c:v>9.7738438111682449</c:v>
                </c:pt>
                <c:pt idx="57">
                  <c:v>9.9483767363676794</c:v>
                </c:pt>
                <c:pt idx="58">
                  <c:v>10.12290966156711</c:v>
                </c:pt>
                <c:pt idx="59">
                  <c:v>10.297442586766545</c:v>
                </c:pt>
                <c:pt idx="60">
                  <c:v>10.471975511965978</c:v>
                </c:pt>
                <c:pt idx="61">
                  <c:v>10.64650843716541</c:v>
                </c:pt>
                <c:pt idx="62">
                  <c:v>10.821041362364843</c:v>
                </c:pt>
                <c:pt idx="63">
                  <c:v>10.995574287564276</c:v>
                </c:pt>
                <c:pt idx="64">
                  <c:v>11.170107212763709</c:v>
                </c:pt>
                <c:pt idx="65">
                  <c:v>11.344640137963141</c:v>
                </c:pt>
                <c:pt idx="66">
                  <c:v>11.519173063162574</c:v>
                </c:pt>
                <c:pt idx="67">
                  <c:v>11.693705988362007</c:v>
                </c:pt>
                <c:pt idx="68">
                  <c:v>11.868238913561441</c:v>
                </c:pt>
                <c:pt idx="69">
                  <c:v>12.042771838760874</c:v>
                </c:pt>
                <c:pt idx="70">
                  <c:v>12.217304763960305</c:v>
                </c:pt>
                <c:pt idx="71">
                  <c:v>12.39183768915974</c:v>
                </c:pt>
                <c:pt idx="72">
                  <c:v>12.566370614359172</c:v>
                </c:pt>
                <c:pt idx="73">
                  <c:v>12.740903539558607</c:v>
                </c:pt>
                <c:pt idx="74">
                  <c:v>12.915436464758038</c:v>
                </c:pt>
                <c:pt idx="75">
                  <c:v>13.089969389957471</c:v>
                </c:pt>
                <c:pt idx="76">
                  <c:v>13.264502315156905</c:v>
                </c:pt>
                <c:pt idx="77">
                  <c:v>13.439035240356338</c:v>
                </c:pt>
                <c:pt idx="78">
                  <c:v>13.613568165555769</c:v>
                </c:pt>
                <c:pt idx="79">
                  <c:v>13.788101090755204</c:v>
                </c:pt>
                <c:pt idx="80">
                  <c:v>13.962634015954636</c:v>
                </c:pt>
                <c:pt idx="81">
                  <c:v>14.137166941154067</c:v>
                </c:pt>
                <c:pt idx="82">
                  <c:v>14.311699866353502</c:v>
                </c:pt>
                <c:pt idx="83">
                  <c:v>14.486232791552935</c:v>
                </c:pt>
                <c:pt idx="84">
                  <c:v>14.660765716752369</c:v>
                </c:pt>
                <c:pt idx="85">
                  <c:v>14.8352986419518</c:v>
                </c:pt>
                <c:pt idx="86">
                  <c:v>15.009831567151233</c:v>
                </c:pt>
                <c:pt idx="87">
                  <c:v>15.184364492350667</c:v>
                </c:pt>
                <c:pt idx="88">
                  <c:v>15.3588974175501</c:v>
                </c:pt>
                <c:pt idx="89">
                  <c:v>15.533430342749531</c:v>
                </c:pt>
                <c:pt idx="90">
                  <c:v>15.707963267948966</c:v>
                </c:pt>
                <c:pt idx="91">
                  <c:v>15.882496193148398</c:v>
                </c:pt>
                <c:pt idx="92">
                  <c:v>16.057029118347831</c:v>
                </c:pt>
                <c:pt idx="93">
                  <c:v>16.231562043547264</c:v>
                </c:pt>
                <c:pt idx="94">
                  <c:v>16.406094968746697</c:v>
                </c:pt>
                <c:pt idx="95">
                  <c:v>16.580627893946129</c:v>
                </c:pt>
                <c:pt idx="96">
                  <c:v>16.755160819145562</c:v>
                </c:pt>
                <c:pt idx="97">
                  <c:v>16.929693744344995</c:v>
                </c:pt>
                <c:pt idx="98">
                  <c:v>17.104226669544428</c:v>
                </c:pt>
                <c:pt idx="99">
                  <c:v>17.278759594743864</c:v>
                </c:pt>
                <c:pt idx="100">
                  <c:v>17.453292519943293</c:v>
                </c:pt>
                <c:pt idx="101">
                  <c:v>17.627825445142726</c:v>
                </c:pt>
                <c:pt idx="102">
                  <c:v>17.802358370342162</c:v>
                </c:pt>
                <c:pt idx="103">
                  <c:v>17.976891295541595</c:v>
                </c:pt>
                <c:pt idx="104">
                  <c:v>18.151424220741028</c:v>
                </c:pt>
                <c:pt idx="105">
                  <c:v>18.32595714594046</c:v>
                </c:pt>
                <c:pt idx="106">
                  <c:v>18.500490071139893</c:v>
                </c:pt>
                <c:pt idx="107">
                  <c:v>18.675022996339326</c:v>
                </c:pt>
                <c:pt idx="108">
                  <c:v>18.849555921538759</c:v>
                </c:pt>
              </c:numCache>
            </c:numRef>
          </c:xVal>
          <c:yVal>
            <c:numRef>
              <c:f>Programm!$D$145:$D$253</c:f>
              <c:numCache>
                <c:formatCode>General</c:formatCode>
                <c:ptCount val="109"/>
                <c:pt idx="0">
                  <c:v>0.8660254037844386</c:v>
                </c:pt>
                <c:pt idx="1">
                  <c:v>0.93969262078590832</c:v>
                </c:pt>
                <c:pt idx="2">
                  <c:v>0.98480775301220802</c:v>
                </c:pt>
                <c:pt idx="3">
                  <c:v>1</c:v>
                </c:pt>
                <c:pt idx="4">
                  <c:v>0.98480775301220802</c:v>
                </c:pt>
                <c:pt idx="5">
                  <c:v>0.93969262078590843</c:v>
                </c:pt>
                <c:pt idx="6">
                  <c:v>0.86602540378443871</c:v>
                </c:pt>
                <c:pt idx="7">
                  <c:v>0.76604444311897801</c:v>
                </c:pt>
                <c:pt idx="8">
                  <c:v>0.64278760968653947</c:v>
                </c:pt>
                <c:pt idx="9">
                  <c:v>0.49999999999999994</c:v>
                </c:pt>
                <c:pt idx="10">
                  <c:v>0.34202014332566888</c:v>
                </c:pt>
                <c:pt idx="11">
                  <c:v>0.17364817766693028</c:v>
                </c:pt>
                <c:pt idx="12">
                  <c:v>1.22514845490862E-16</c:v>
                </c:pt>
                <c:pt idx="13">
                  <c:v>-0.17364817766693047</c:v>
                </c:pt>
                <c:pt idx="14">
                  <c:v>-0.34202014332566866</c:v>
                </c:pt>
                <c:pt idx="15">
                  <c:v>-0.50000000000000011</c:v>
                </c:pt>
                <c:pt idx="16">
                  <c:v>-0.64278760968653925</c:v>
                </c:pt>
                <c:pt idx="17">
                  <c:v>-0.7660444431189779</c:v>
                </c:pt>
                <c:pt idx="18">
                  <c:v>-0.86602540378443837</c:v>
                </c:pt>
                <c:pt idx="19">
                  <c:v>-0.93969262078590821</c:v>
                </c:pt>
                <c:pt idx="20">
                  <c:v>-0.98480775301220802</c:v>
                </c:pt>
                <c:pt idx="21">
                  <c:v>-1</c:v>
                </c:pt>
                <c:pt idx="22">
                  <c:v>-0.98480775301220813</c:v>
                </c:pt>
                <c:pt idx="23">
                  <c:v>-0.93969262078590854</c:v>
                </c:pt>
                <c:pt idx="24">
                  <c:v>-0.8660254037844386</c:v>
                </c:pt>
                <c:pt idx="25">
                  <c:v>-0.76604444311897812</c:v>
                </c:pt>
                <c:pt idx="26">
                  <c:v>-0.64278760968653958</c:v>
                </c:pt>
                <c:pt idx="27">
                  <c:v>-0.50000000000000044</c:v>
                </c:pt>
                <c:pt idx="28">
                  <c:v>-0.3420201433256686</c:v>
                </c:pt>
                <c:pt idx="29">
                  <c:v>-0.17364817766693127</c:v>
                </c:pt>
                <c:pt idx="30">
                  <c:v>-2.45029690981724E-16</c:v>
                </c:pt>
                <c:pt idx="31">
                  <c:v>0.17364817766692991</c:v>
                </c:pt>
                <c:pt idx="32">
                  <c:v>0.34202014332566893</c:v>
                </c:pt>
                <c:pt idx="33">
                  <c:v>0.49999999999999928</c:v>
                </c:pt>
                <c:pt idx="34">
                  <c:v>0.64278760968653914</c:v>
                </c:pt>
                <c:pt idx="35">
                  <c:v>0.76604444311897779</c:v>
                </c:pt>
                <c:pt idx="36">
                  <c:v>0.86602540378443882</c:v>
                </c:pt>
                <c:pt idx="37">
                  <c:v>0.93969262078590809</c:v>
                </c:pt>
                <c:pt idx="38">
                  <c:v>0.98480775301220802</c:v>
                </c:pt>
                <c:pt idx="39">
                  <c:v>1</c:v>
                </c:pt>
                <c:pt idx="40">
                  <c:v>0.98480775301220813</c:v>
                </c:pt>
                <c:pt idx="41">
                  <c:v>0.93969262078590865</c:v>
                </c:pt>
                <c:pt idx="42">
                  <c:v>0.86602540378443915</c:v>
                </c:pt>
                <c:pt idx="43">
                  <c:v>0.76604444311897879</c:v>
                </c:pt>
                <c:pt idx="44">
                  <c:v>0.64278760968654036</c:v>
                </c:pt>
                <c:pt idx="45">
                  <c:v>0.49999999999999978</c:v>
                </c:pt>
                <c:pt idx="46">
                  <c:v>0.34202014332566871</c:v>
                </c:pt>
                <c:pt idx="47">
                  <c:v>0.1736481776669305</c:v>
                </c:pt>
                <c:pt idx="48">
                  <c:v>3.67544536472586E-16</c:v>
                </c:pt>
                <c:pt idx="49">
                  <c:v>-0.17364817766692978</c:v>
                </c:pt>
                <c:pt idx="50">
                  <c:v>-0.34202014332566799</c:v>
                </c:pt>
                <c:pt idx="51">
                  <c:v>-0.50000000000000067</c:v>
                </c:pt>
                <c:pt idx="52">
                  <c:v>-0.64278760968653836</c:v>
                </c:pt>
                <c:pt idx="53">
                  <c:v>-0.76604444311897824</c:v>
                </c:pt>
                <c:pt idx="54">
                  <c:v>-0.86602540378443871</c:v>
                </c:pt>
                <c:pt idx="55">
                  <c:v>-0.93969262078590843</c:v>
                </c:pt>
                <c:pt idx="56">
                  <c:v>-0.98480775301220802</c:v>
                </c:pt>
                <c:pt idx="57">
                  <c:v>-1</c:v>
                </c:pt>
                <c:pt idx="58">
                  <c:v>-0.98480775301220813</c:v>
                </c:pt>
                <c:pt idx="59">
                  <c:v>-0.93969262078590865</c:v>
                </c:pt>
                <c:pt idx="60">
                  <c:v>-0.86602540378443915</c:v>
                </c:pt>
                <c:pt idx="61">
                  <c:v>-0.76604444311897879</c:v>
                </c:pt>
                <c:pt idx="62">
                  <c:v>-0.64278760968653903</c:v>
                </c:pt>
                <c:pt idx="63">
                  <c:v>-0.49999999999999989</c:v>
                </c:pt>
                <c:pt idx="64">
                  <c:v>-0.34202014332567049</c:v>
                </c:pt>
                <c:pt idx="65">
                  <c:v>-0.17364817766693064</c:v>
                </c:pt>
                <c:pt idx="66">
                  <c:v>-4.90059381963448E-16</c:v>
                </c:pt>
                <c:pt idx="67">
                  <c:v>0.17364817766693141</c:v>
                </c:pt>
                <c:pt idx="68">
                  <c:v>0.34202014332566788</c:v>
                </c:pt>
                <c:pt idx="69">
                  <c:v>0.49999999999999906</c:v>
                </c:pt>
                <c:pt idx="70">
                  <c:v>0.6427876096865397</c:v>
                </c:pt>
                <c:pt idx="71">
                  <c:v>0.76604444311897824</c:v>
                </c:pt>
                <c:pt idx="72">
                  <c:v>0.86602540378443782</c:v>
                </c:pt>
                <c:pt idx="73">
                  <c:v>0.93969262078590832</c:v>
                </c:pt>
                <c:pt idx="74">
                  <c:v>0.98480775301220802</c:v>
                </c:pt>
                <c:pt idx="75">
                  <c:v>1</c:v>
                </c:pt>
                <c:pt idx="76">
                  <c:v>0.98480775301220824</c:v>
                </c:pt>
                <c:pt idx="77">
                  <c:v>0.93969262078590876</c:v>
                </c:pt>
                <c:pt idx="78">
                  <c:v>0.86602540378443837</c:v>
                </c:pt>
                <c:pt idx="79">
                  <c:v>0.7660444431189789</c:v>
                </c:pt>
                <c:pt idx="80">
                  <c:v>0.64278760968654058</c:v>
                </c:pt>
                <c:pt idx="81">
                  <c:v>0.5</c:v>
                </c:pt>
                <c:pt idx="82">
                  <c:v>0.34202014332566893</c:v>
                </c:pt>
                <c:pt idx="83">
                  <c:v>0.1736481776669325</c:v>
                </c:pt>
                <c:pt idx="84">
                  <c:v>6.1257422745431001E-16</c:v>
                </c:pt>
                <c:pt idx="85">
                  <c:v>-0.17364817766692955</c:v>
                </c:pt>
                <c:pt idx="86">
                  <c:v>-0.34202014332566777</c:v>
                </c:pt>
                <c:pt idx="87">
                  <c:v>-0.49999999999999895</c:v>
                </c:pt>
                <c:pt idx="88">
                  <c:v>-0.64278760968653825</c:v>
                </c:pt>
                <c:pt idx="89">
                  <c:v>-0.76604444311897701</c:v>
                </c:pt>
                <c:pt idx="90">
                  <c:v>-0.86602540378443771</c:v>
                </c:pt>
                <c:pt idx="91">
                  <c:v>-0.93969262078590765</c:v>
                </c:pt>
                <c:pt idx="92">
                  <c:v>-0.98480775301220769</c:v>
                </c:pt>
                <c:pt idx="93">
                  <c:v>-1</c:v>
                </c:pt>
                <c:pt idx="94">
                  <c:v>-0.98480775301220858</c:v>
                </c:pt>
                <c:pt idx="95">
                  <c:v>-0.93969262078590932</c:v>
                </c:pt>
                <c:pt idx="96">
                  <c:v>-0.86602540378443837</c:v>
                </c:pt>
                <c:pt idx="97">
                  <c:v>-0.7660444431189779</c:v>
                </c:pt>
                <c:pt idx="98">
                  <c:v>-0.64278760968653925</c:v>
                </c:pt>
                <c:pt idx="99">
                  <c:v>-0.50000000000000011</c:v>
                </c:pt>
                <c:pt idx="100">
                  <c:v>-0.34202014332566905</c:v>
                </c:pt>
                <c:pt idx="101">
                  <c:v>-0.17364817766693086</c:v>
                </c:pt>
                <c:pt idx="102">
                  <c:v>-7.3508907294517201E-16</c:v>
                </c:pt>
                <c:pt idx="103">
                  <c:v>0.17364817766692942</c:v>
                </c:pt>
                <c:pt idx="104">
                  <c:v>0.34202014332566766</c:v>
                </c:pt>
                <c:pt idx="105">
                  <c:v>0.50000000000000189</c:v>
                </c:pt>
                <c:pt idx="106">
                  <c:v>0.64278760968653814</c:v>
                </c:pt>
                <c:pt idx="107">
                  <c:v>0.7660444431189769</c:v>
                </c:pt>
                <c:pt idx="108">
                  <c:v>0.86602540378443948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E1F-47F1-AD20-2E3E4FB8EB07}"/>
            </c:ext>
          </c:extLst>
        </c:ser>
        <c:ser>
          <c:idx val="2"/>
          <c:order val="2"/>
          <c:tx>
            <c:v>u3</c:v>
          </c:tx>
          <c:marker>
            <c:symbol val="none"/>
          </c:marker>
          <c:xVal>
            <c:numRef>
              <c:f>Programm!$A$145:$A$253</c:f>
              <c:numCache>
                <c:formatCode>General</c:formatCode>
                <c:ptCount val="109"/>
                <c:pt idx="0">
                  <c:v>0</c:v>
                </c:pt>
                <c:pt idx="1">
                  <c:v>0.17453292519943295</c:v>
                </c:pt>
                <c:pt idx="2">
                  <c:v>0.3490658503988659</c:v>
                </c:pt>
                <c:pt idx="3">
                  <c:v>0.52359877559829882</c:v>
                </c:pt>
                <c:pt idx="4">
                  <c:v>0.69813170079773179</c:v>
                </c:pt>
                <c:pt idx="5">
                  <c:v>0.87266462599716477</c:v>
                </c:pt>
                <c:pt idx="6">
                  <c:v>1.0471975511965976</c:v>
                </c:pt>
                <c:pt idx="7">
                  <c:v>1.2217304763960306</c:v>
                </c:pt>
                <c:pt idx="8">
                  <c:v>1.3962634015954636</c:v>
                </c:pt>
                <c:pt idx="9">
                  <c:v>1.5707963267948966</c:v>
                </c:pt>
                <c:pt idx="10">
                  <c:v>1.7453292519943295</c:v>
                </c:pt>
                <c:pt idx="11">
                  <c:v>1.9198621771937625</c:v>
                </c:pt>
                <c:pt idx="12">
                  <c:v>2.0943951023931953</c:v>
                </c:pt>
                <c:pt idx="13">
                  <c:v>2.2689280275926285</c:v>
                </c:pt>
                <c:pt idx="14">
                  <c:v>2.4434609527920612</c:v>
                </c:pt>
                <c:pt idx="15">
                  <c:v>2.6179938779914944</c:v>
                </c:pt>
                <c:pt idx="16">
                  <c:v>2.7925268031909272</c:v>
                </c:pt>
                <c:pt idx="17">
                  <c:v>2.9670597283903604</c:v>
                </c:pt>
                <c:pt idx="18">
                  <c:v>3.1415926535897931</c:v>
                </c:pt>
                <c:pt idx="19">
                  <c:v>3.3161255787892263</c:v>
                </c:pt>
                <c:pt idx="20">
                  <c:v>3.4906585039886591</c:v>
                </c:pt>
                <c:pt idx="21">
                  <c:v>3.6651914291880923</c:v>
                </c:pt>
                <c:pt idx="22">
                  <c:v>3.839724354387525</c:v>
                </c:pt>
                <c:pt idx="23">
                  <c:v>4.0142572795869578</c:v>
                </c:pt>
                <c:pt idx="24">
                  <c:v>4.1887902047863905</c:v>
                </c:pt>
                <c:pt idx="25">
                  <c:v>4.3633231299858233</c:v>
                </c:pt>
                <c:pt idx="26">
                  <c:v>4.5378560551852569</c:v>
                </c:pt>
                <c:pt idx="27">
                  <c:v>4.7123889803846897</c:v>
                </c:pt>
                <c:pt idx="28">
                  <c:v>4.8869219055841224</c:v>
                </c:pt>
                <c:pt idx="29">
                  <c:v>5.0614548307835552</c:v>
                </c:pt>
                <c:pt idx="30">
                  <c:v>5.2359877559829888</c:v>
                </c:pt>
                <c:pt idx="31">
                  <c:v>5.4105206811824216</c:v>
                </c:pt>
                <c:pt idx="32">
                  <c:v>5.5850536063818543</c:v>
                </c:pt>
                <c:pt idx="33">
                  <c:v>5.7595865315812871</c:v>
                </c:pt>
                <c:pt idx="34">
                  <c:v>5.9341194567807207</c:v>
                </c:pt>
                <c:pt idx="35">
                  <c:v>6.1086523819801526</c:v>
                </c:pt>
                <c:pt idx="36">
                  <c:v>6.2831853071795862</c:v>
                </c:pt>
                <c:pt idx="37">
                  <c:v>6.457718232379019</c:v>
                </c:pt>
                <c:pt idx="38">
                  <c:v>6.6322511575784526</c:v>
                </c:pt>
                <c:pt idx="39">
                  <c:v>6.8067840827778845</c:v>
                </c:pt>
                <c:pt idx="40">
                  <c:v>6.9813170079773181</c:v>
                </c:pt>
                <c:pt idx="41">
                  <c:v>7.1558499331767509</c:v>
                </c:pt>
                <c:pt idx="42">
                  <c:v>7.3303828583761845</c:v>
                </c:pt>
                <c:pt idx="43">
                  <c:v>7.5049157835756164</c:v>
                </c:pt>
                <c:pt idx="44">
                  <c:v>7.67944870877505</c:v>
                </c:pt>
                <c:pt idx="45">
                  <c:v>7.8539816339744828</c:v>
                </c:pt>
                <c:pt idx="46">
                  <c:v>8.0285145591739155</c:v>
                </c:pt>
                <c:pt idx="47">
                  <c:v>8.2030474843733483</c:v>
                </c:pt>
                <c:pt idx="48">
                  <c:v>8.3775804095727811</c:v>
                </c:pt>
                <c:pt idx="49">
                  <c:v>8.5521133347722138</c:v>
                </c:pt>
                <c:pt idx="50">
                  <c:v>8.7266462599716466</c:v>
                </c:pt>
                <c:pt idx="51">
                  <c:v>8.9011791851710811</c:v>
                </c:pt>
                <c:pt idx="52">
                  <c:v>9.0757121103705138</c:v>
                </c:pt>
                <c:pt idx="53">
                  <c:v>9.2502450355699466</c:v>
                </c:pt>
                <c:pt idx="54">
                  <c:v>9.4247779607693793</c:v>
                </c:pt>
                <c:pt idx="55">
                  <c:v>9.5993108859688121</c:v>
                </c:pt>
                <c:pt idx="56">
                  <c:v>9.7738438111682449</c:v>
                </c:pt>
                <c:pt idx="57">
                  <c:v>9.9483767363676794</c:v>
                </c:pt>
                <c:pt idx="58">
                  <c:v>10.12290966156711</c:v>
                </c:pt>
                <c:pt idx="59">
                  <c:v>10.297442586766545</c:v>
                </c:pt>
                <c:pt idx="60">
                  <c:v>10.471975511965978</c:v>
                </c:pt>
                <c:pt idx="61">
                  <c:v>10.64650843716541</c:v>
                </c:pt>
                <c:pt idx="62">
                  <c:v>10.821041362364843</c:v>
                </c:pt>
                <c:pt idx="63">
                  <c:v>10.995574287564276</c:v>
                </c:pt>
                <c:pt idx="64">
                  <c:v>11.170107212763709</c:v>
                </c:pt>
                <c:pt idx="65">
                  <c:v>11.344640137963141</c:v>
                </c:pt>
                <c:pt idx="66">
                  <c:v>11.519173063162574</c:v>
                </c:pt>
                <c:pt idx="67">
                  <c:v>11.693705988362007</c:v>
                </c:pt>
                <c:pt idx="68">
                  <c:v>11.868238913561441</c:v>
                </c:pt>
                <c:pt idx="69">
                  <c:v>12.042771838760874</c:v>
                </c:pt>
                <c:pt idx="70">
                  <c:v>12.217304763960305</c:v>
                </c:pt>
                <c:pt idx="71">
                  <c:v>12.39183768915974</c:v>
                </c:pt>
                <c:pt idx="72">
                  <c:v>12.566370614359172</c:v>
                </c:pt>
                <c:pt idx="73">
                  <c:v>12.740903539558607</c:v>
                </c:pt>
                <c:pt idx="74">
                  <c:v>12.915436464758038</c:v>
                </c:pt>
                <c:pt idx="75">
                  <c:v>13.089969389957471</c:v>
                </c:pt>
                <c:pt idx="76">
                  <c:v>13.264502315156905</c:v>
                </c:pt>
                <c:pt idx="77">
                  <c:v>13.439035240356338</c:v>
                </c:pt>
                <c:pt idx="78">
                  <c:v>13.613568165555769</c:v>
                </c:pt>
                <c:pt idx="79">
                  <c:v>13.788101090755204</c:v>
                </c:pt>
                <c:pt idx="80">
                  <c:v>13.962634015954636</c:v>
                </c:pt>
                <c:pt idx="81">
                  <c:v>14.137166941154067</c:v>
                </c:pt>
                <c:pt idx="82">
                  <c:v>14.311699866353502</c:v>
                </c:pt>
                <c:pt idx="83">
                  <c:v>14.486232791552935</c:v>
                </c:pt>
                <c:pt idx="84">
                  <c:v>14.660765716752369</c:v>
                </c:pt>
                <c:pt idx="85">
                  <c:v>14.8352986419518</c:v>
                </c:pt>
                <c:pt idx="86">
                  <c:v>15.009831567151233</c:v>
                </c:pt>
                <c:pt idx="87">
                  <c:v>15.184364492350667</c:v>
                </c:pt>
                <c:pt idx="88">
                  <c:v>15.3588974175501</c:v>
                </c:pt>
                <c:pt idx="89">
                  <c:v>15.533430342749531</c:v>
                </c:pt>
                <c:pt idx="90">
                  <c:v>15.707963267948966</c:v>
                </c:pt>
                <c:pt idx="91">
                  <c:v>15.882496193148398</c:v>
                </c:pt>
                <c:pt idx="92">
                  <c:v>16.057029118347831</c:v>
                </c:pt>
                <c:pt idx="93">
                  <c:v>16.231562043547264</c:v>
                </c:pt>
                <c:pt idx="94">
                  <c:v>16.406094968746697</c:v>
                </c:pt>
                <c:pt idx="95">
                  <c:v>16.580627893946129</c:v>
                </c:pt>
                <c:pt idx="96">
                  <c:v>16.755160819145562</c:v>
                </c:pt>
                <c:pt idx="97">
                  <c:v>16.929693744344995</c:v>
                </c:pt>
                <c:pt idx="98">
                  <c:v>17.104226669544428</c:v>
                </c:pt>
                <c:pt idx="99">
                  <c:v>17.278759594743864</c:v>
                </c:pt>
                <c:pt idx="100">
                  <c:v>17.453292519943293</c:v>
                </c:pt>
                <c:pt idx="101">
                  <c:v>17.627825445142726</c:v>
                </c:pt>
                <c:pt idx="102">
                  <c:v>17.802358370342162</c:v>
                </c:pt>
                <c:pt idx="103">
                  <c:v>17.976891295541595</c:v>
                </c:pt>
                <c:pt idx="104">
                  <c:v>18.151424220741028</c:v>
                </c:pt>
                <c:pt idx="105">
                  <c:v>18.32595714594046</c:v>
                </c:pt>
                <c:pt idx="106">
                  <c:v>18.500490071139893</c:v>
                </c:pt>
                <c:pt idx="107">
                  <c:v>18.675022996339326</c:v>
                </c:pt>
                <c:pt idx="108">
                  <c:v>18.849555921538759</c:v>
                </c:pt>
              </c:numCache>
            </c:numRef>
          </c:xVal>
          <c:yVal>
            <c:numRef>
              <c:f>Programm!$E$145:$E$253</c:f>
              <c:numCache>
                <c:formatCode>General</c:formatCode>
                <c:ptCount val="109"/>
                <c:pt idx="0">
                  <c:v>-0.8660254037844386</c:v>
                </c:pt>
                <c:pt idx="1">
                  <c:v>-0.76604444311897801</c:v>
                </c:pt>
                <c:pt idx="2">
                  <c:v>-0.64278760968653925</c:v>
                </c:pt>
                <c:pt idx="3">
                  <c:v>-0.49999999999999994</c:v>
                </c:pt>
                <c:pt idx="4">
                  <c:v>-0.34202014332566871</c:v>
                </c:pt>
                <c:pt idx="5">
                  <c:v>-0.17364817766693033</c:v>
                </c:pt>
                <c:pt idx="6">
                  <c:v>0</c:v>
                </c:pt>
                <c:pt idx="7">
                  <c:v>0.17364817766693033</c:v>
                </c:pt>
                <c:pt idx="8">
                  <c:v>0.34202014332566871</c:v>
                </c:pt>
                <c:pt idx="9">
                  <c:v>0.49999999999999994</c:v>
                </c:pt>
                <c:pt idx="10">
                  <c:v>0.64278760968653925</c:v>
                </c:pt>
                <c:pt idx="11">
                  <c:v>0.76604444311897801</c:v>
                </c:pt>
                <c:pt idx="12">
                  <c:v>0.8660254037844386</c:v>
                </c:pt>
                <c:pt idx="13">
                  <c:v>0.93969262078590832</c:v>
                </c:pt>
                <c:pt idx="14">
                  <c:v>0.98480775301220802</c:v>
                </c:pt>
                <c:pt idx="15">
                  <c:v>1</c:v>
                </c:pt>
                <c:pt idx="16">
                  <c:v>0.98480775301220802</c:v>
                </c:pt>
                <c:pt idx="17">
                  <c:v>0.93969262078590843</c:v>
                </c:pt>
                <c:pt idx="18">
                  <c:v>0.86602540378443871</c:v>
                </c:pt>
                <c:pt idx="19">
                  <c:v>0.76604444311897801</c:v>
                </c:pt>
                <c:pt idx="20">
                  <c:v>0.64278760968653947</c:v>
                </c:pt>
                <c:pt idx="21">
                  <c:v>0.49999999999999994</c:v>
                </c:pt>
                <c:pt idx="22">
                  <c:v>0.34202014332566888</c:v>
                </c:pt>
                <c:pt idx="23">
                  <c:v>0.17364817766693028</c:v>
                </c:pt>
                <c:pt idx="24">
                  <c:v>1.22514845490862E-16</c:v>
                </c:pt>
                <c:pt idx="25">
                  <c:v>-0.17364817766693047</c:v>
                </c:pt>
                <c:pt idx="26">
                  <c:v>-0.34202014332566866</c:v>
                </c:pt>
                <c:pt idx="27">
                  <c:v>-0.50000000000000011</c:v>
                </c:pt>
                <c:pt idx="28">
                  <c:v>-0.64278760968653925</c:v>
                </c:pt>
                <c:pt idx="29">
                  <c:v>-0.7660444431189779</c:v>
                </c:pt>
                <c:pt idx="30">
                  <c:v>-0.86602540378443837</c:v>
                </c:pt>
                <c:pt idx="31">
                  <c:v>-0.93969262078590821</c:v>
                </c:pt>
                <c:pt idx="32">
                  <c:v>-0.98480775301220802</c:v>
                </c:pt>
                <c:pt idx="33">
                  <c:v>-1</c:v>
                </c:pt>
                <c:pt idx="34">
                  <c:v>-0.98480775301220813</c:v>
                </c:pt>
                <c:pt idx="35">
                  <c:v>-0.93969262078590854</c:v>
                </c:pt>
                <c:pt idx="36">
                  <c:v>-0.8660254037844386</c:v>
                </c:pt>
                <c:pt idx="37">
                  <c:v>-0.76604444311897812</c:v>
                </c:pt>
                <c:pt idx="38">
                  <c:v>-0.64278760968653958</c:v>
                </c:pt>
                <c:pt idx="39">
                  <c:v>-0.50000000000000044</c:v>
                </c:pt>
                <c:pt idx="40">
                  <c:v>-0.3420201433256686</c:v>
                </c:pt>
                <c:pt idx="41">
                  <c:v>-0.17364817766693127</c:v>
                </c:pt>
                <c:pt idx="42">
                  <c:v>-2.45029690981724E-16</c:v>
                </c:pt>
                <c:pt idx="43">
                  <c:v>0.17364817766692991</c:v>
                </c:pt>
                <c:pt idx="44">
                  <c:v>0.34202014332566893</c:v>
                </c:pt>
                <c:pt idx="45">
                  <c:v>0.49999999999999928</c:v>
                </c:pt>
                <c:pt idx="46">
                  <c:v>0.64278760968653914</c:v>
                </c:pt>
                <c:pt idx="47">
                  <c:v>0.76604444311897779</c:v>
                </c:pt>
                <c:pt idx="48">
                  <c:v>0.86602540378443882</c:v>
                </c:pt>
                <c:pt idx="49">
                  <c:v>0.93969262078590809</c:v>
                </c:pt>
                <c:pt idx="50">
                  <c:v>0.98480775301220802</c:v>
                </c:pt>
                <c:pt idx="51">
                  <c:v>1</c:v>
                </c:pt>
                <c:pt idx="52">
                  <c:v>0.98480775301220813</c:v>
                </c:pt>
                <c:pt idx="53">
                  <c:v>0.93969262078590865</c:v>
                </c:pt>
                <c:pt idx="54">
                  <c:v>0.86602540378443915</c:v>
                </c:pt>
                <c:pt idx="55">
                  <c:v>0.76604444311897879</c:v>
                </c:pt>
                <c:pt idx="56">
                  <c:v>0.64278760968654036</c:v>
                </c:pt>
                <c:pt idx="57">
                  <c:v>0.49999999999999978</c:v>
                </c:pt>
                <c:pt idx="58">
                  <c:v>0.34202014332566871</c:v>
                </c:pt>
                <c:pt idx="59">
                  <c:v>0.1736481776669305</c:v>
                </c:pt>
                <c:pt idx="60">
                  <c:v>3.67544536472586E-16</c:v>
                </c:pt>
                <c:pt idx="61">
                  <c:v>-0.17364817766692978</c:v>
                </c:pt>
                <c:pt idx="62">
                  <c:v>-0.34202014332566799</c:v>
                </c:pt>
                <c:pt idx="63">
                  <c:v>-0.50000000000000067</c:v>
                </c:pt>
                <c:pt idx="64">
                  <c:v>-0.64278760968653836</c:v>
                </c:pt>
                <c:pt idx="65">
                  <c:v>-0.76604444311897824</c:v>
                </c:pt>
                <c:pt idx="66">
                  <c:v>-0.86602540378443871</c:v>
                </c:pt>
                <c:pt idx="67">
                  <c:v>-0.93969262078590843</c:v>
                </c:pt>
                <c:pt idx="68">
                  <c:v>-0.98480775301220802</c:v>
                </c:pt>
                <c:pt idx="69">
                  <c:v>-1</c:v>
                </c:pt>
                <c:pt idx="70">
                  <c:v>-0.98480775301220813</c:v>
                </c:pt>
                <c:pt idx="71">
                  <c:v>-0.93969262078590865</c:v>
                </c:pt>
                <c:pt idx="72">
                  <c:v>-0.86602540378443915</c:v>
                </c:pt>
                <c:pt idx="73">
                  <c:v>-0.76604444311897879</c:v>
                </c:pt>
                <c:pt idx="74">
                  <c:v>-0.64278760968653903</c:v>
                </c:pt>
                <c:pt idx="75">
                  <c:v>-0.49999999999999989</c:v>
                </c:pt>
                <c:pt idx="76">
                  <c:v>-0.34202014332567049</c:v>
                </c:pt>
                <c:pt idx="77">
                  <c:v>-0.17364817766693064</c:v>
                </c:pt>
                <c:pt idx="78">
                  <c:v>-4.90059381963448E-16</c:v>
                </c:pt>
                <c:pt idx="79">
                  <c:v>0.17364817766693141</c:v>
                </c:pt>
                <c:pt idx="80">
                  <c:v>0.34202014332566788</c:v>
                </c:pt>
                <c:pt idx="81">
                  <c:v>0.49999999999999906</c:v>
                </c:pt>
                <c:pt idx="82">
                  <c:v>0.6427876096865397</c:v>
                </c:pt>
                <c:pt idx="83">
                  <c:v>0.76604444311897824</c:v>
                </c:pt>
                <c:pt idx="84">
                  <c:v>0.86602540378443782</c:v>
                </c:pt>
                <c:pt idx="85">
                  <c:v>0.93969262078590832</c:v>
                </c:pt>
                <c:pt idx="86">
                  <c:v>0.98480775301220802</c:v>
                </c:pt>
                <c:pt idx="87">
                  <c:v>1</c:v>
                </c:pt>
                <c:pt idx="88">
                  <c:v>0.98480775301220824</c:v>
                </c:pt>
                <c:pt idx="89">
                  <c:v>0.93969262078590876</c:v>
                </c:pt>
                <c:pt idx="90">
                  <c:v>0.86602540378443837</c:v>
                </c:pt>
                <c:pt idx="91">
                  <c:v>0.7660444431189789</c:v>
                </c:pt>
                <c:pt idx="92">
                  <c:v>0.64278760968654058</c:v>
                </c:pt>
                <c:pt idx="93">
                  <c:v>0.5</c:v>
                </c:pt>
                <c:pt idx="94">
                  <c:v>0.34202014332566893</c:v>
                </c:pt>
                <c:pt idx="95">
                  <c:v>0.1736481776669325</c:v>
                </c:pt>
                <c:pt idx="96">
                  <c:v>6.1257422745431001E-16</c:v>
                </c:pt>
                <c:pt idx="97">
                  <c:v>-0.17364817766692955</c:v>
                </c:pt>
                <c:pt idx="98">
                  <c:v>-0.34202014332566777</c:v>
                </c:pt>
                <c:pt idx="99">
                  <c:v>-0.49999999999999895</c:v>
                </c:pt>
                <c:pt idx="100">
                  <c:v>-0.64278760968653825</c:v>
                </c:pt>
                <c:pt idx="101">
                  <c:v>-0.76604444311897701</c:v>
                </c:pt>
                <c:pt idx="102">
                  <c:v>-0.86602540378443771</c:v>
                </c:pt>
                <c:pt idx="103">
                  <c:v>-0.93969262078590765</c:v>
                </c:pt>
                <c:pt idx="104">
                  <c:v>-0.98480775301220769</c:v>
                </c:pt>
                <c:pt idx="105">
                  <c:v>-1</c:v>
                </c:pt>
                <c:pt idx="106">
                  <c:v>-0.98480775301220858</c:v>
                </c:pt>
                <c:pt idx="107">
                  <c:v>-0.93969262078590932</c:v>
                </c:pt>
                <c:pt idx="108">
                  <c:v>-0.86602540378443837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E1F-47F1-AD20-2E3E4FB8EB07}"/>
            </c:ext>
          </c:extLst>
        </c:ser>
        <c:ser>
          <c:idx val="3"/>
          <c:order val="3"/>
          <c:tx>
            <c:v>u0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Programm!$A$145:$A$253</c:f>
              <c:numCache>
                <c:formatCode>General</c:formatCode>
                <c:ptCount val="109"/>
                <c:pt idx="0">
                  <c:v>0</c:v>
                </c:pt>
                <c:pt idx="1">
                  <c:v>0.17453292519943295</c:v>
                </c:pt>
                <c:pt idx="2">
                  <c:v>0.3490658503988659</c:v>
                </c:pt>
                <c:pt idx="3">
                  <c:v>0.52359877559829882</c:v>
                </c:pt>
                <c:pt idx="4">
                  <c:v>0.69813170079773179</c:v>
                </c:pt>
                <c:pt idx="5">
                  <c:v>0.87266462599716477</c:v>
                </c:pt>
                <c:pt idx="6">
                  <c:v>1.0471975511965976</c:v>
                </c:pt>
                <c:pt idx="7">
                  <c:v>1.2217304763960306</c:v>
                </c:pt>
                <c:pt idx="8">
                  <c:v>1.3962634015954636</c:v>
                </c:pt>
                <c:pt idx="9">
                  <c:v>1.5707963267948966</c:v>
                </c:pt>
                <c:pt idx="10">
                  <c:v>1.7453292519943295</c:v>
                </c:pt>
                <c:pt idx="11">
                  <c:v>1.9198621771937625</c:v>
                </c:pt>
                <c:pt idx="12">
                  <c:v>2.0943951023931953</c:v>
                </c:pt>
                <c:pt idx="13">
                  <c:v>2.2689280275926285</c:v>
                </c:pt>
                <c:pt idx="14">
                  <c:v>2.4434609527920612</c:v>
                </c:pt>
                <c:pt idx="15">
                  <c:v>2.6179938779914944</c:v>
                </c:pt>
                <c:pt idx="16">
                  <c:v>2.7925268031909272</c:v>
                </c:pt>
                <c:pt idx="17">
                  <c:v>2.9670597283903604</c:v>
                </c:pt>
                <c:pt idx="18">
                  <c:v>3.1415926535897931</c:v>
                </c:pt>
                <c:pt idx="19">
                  <c:v>3.3161255787892263</c:v>
                </c:pt>
                <c:pt idx="20">
                  <c:v>3.4906585039886591</c:v>
                </c:pt>
                <c:pt idx="21">
                  <c:v>3.6651914291880923</c:v>
                </c:pt>
                <c:pt idx="22">
                  <c:v>3.839724354387525</c:v>
                </c:pt>
                <c:pt idx="23">
                  <c:v>4.0142572795869578</c:v>
                </c:pt>
                <c:pt idx="24">
                  <c:v>4.1887902047863905</c:v>
                </c:pt>
                <c:pt idx="25">
                  <c:v>4.3633231299858233</c:v>
                </c:pt>
                <c:pt idx="26">
                  <c:v>4.5378560551852569</c:v>
                </c:pt>
                <c:pt idx="27">
                  <c:v>4.7123889803846897</c:v>
                </c:pt>
                <c:pt idx="28">
                  <c:v>4.8869219055841224</c:v>
                </c:pt>
                <c:pt idx="29">
                  <c:v>5.0614548307835552</c:v>
                </c:pt>
                <c:pt idx="30">
                  <c:v>5.2359877559829888</c:v>
                </c:pt>
                <c:pt idx="31">
                  <c:v>5.4105206811824216</c:v>
                </c:pt>
                <c:pt idx="32">
                  <c:v>5.5850536063818543</c:v>
                </c:pt>
                <c:pt idx="33">
                  <c:v>5.7595865315812871</c:v>
                </c:pt>
                <c:pt idx="34">
                  <c:v>5.9341194567807207</c:v>
                </c:pt>
                <c:pt idx="35">
                  <c:v>6.1086523819801526</c:v>
                </c:pt>
                <c:pt idx="36">
                  <c:v>6.2831853071795862</c:v>
                </c:pt>
                <c:pt idx="37">
                  <c:v>6.457718232379019</c:v>
                </c:pt>
                <c:pt idx="38">
                  <c:v>6.6322511575784526</c:v>
                </c:pt>
                <c:pt idx="39">
                  <c:v>6.8067840827778845</c:v>
                </c:pt>
                <c:pt idx="40">
                  <c:v>6.9813170079773181</c:v>
                </c:pt>
                <c:pt idx="41">
                  <c:v>7.1558499331767509</c:v>
                </c:pt>
                <c:pt idx="42">
                  <c:v>7.3303828583761845</c:v>
                </c:pt>
                <c:pt idx="43">
                  <c:v>7.5049157835756164</c:v>
                </c:pt>
                <c:pt idx="44">
                  <c:v>7.67944870877505</c:v>
                </c:pt>
                <c:pt idx="45">
                  <c:v>7.8539816339744828</c:v>
                </c:pt>
                <c:pt idx="46">
                  <c:v>8.0285145591739155</c:v>
                </c:pt>
                <c:pt idx="47">
                  <c:v>8.2030474843733483</c:v>
                </c:pt>
                <c:pt idx="48">
                  <c:v>8.3775804095727811</c:v>
                </c:pt>
                <c:pt idx="49">
                  <c:v>8.5521133347722138</c:v>
                </c:pt>
                <c:pt idx="50">
                  <c:v>8.7266462599716466</c:v>
                </c:pt>
                <c:pt idx="51">
                  <c:v>8.9011791851710811</c:v>
                </c:pt>
                <c:pt idx="52">
                  <c:v>9.0757121103705138</c:v>
                </c:pt>
                <c:pt idx="53">
                  <c:v>9.2502450355699466</c:v>
                </c:pt>
                <c:pt idx="54">
                  <c:v>9.4247779607693793</c:v>
                </c:pt>
                <c:pt idx="55">
                  <c:v>9.5993108859688121</c:v>
                </c:pt>
                <c:pt idx="56">
                  <c:v>9.7738438111682449</c:v>
                </c:pt>
                <c:pt idx="57">
                  <c:v>9.9483767363676794</c:v>
                </c:pt>
                <c:pt idx="58">
                  <c:v>10.12290966156711</c:v>
                </c:pt>
                <c:pt idx="59">
                  <c:v>10.297442586766545</c:v>
                </c:pt>
                <c:pt idx="60">
                  <c:v>10.471975511965978</c:v>
                </c:pt>
                <c:pt idx="61">
                  <c:v>10.64650843716541</c:v>
                </c:pt>
                <c:pt idx="62">
                  <c:v>10.821041362364843</c:v>
                </c:pt>
                <c:pt idx="63">
                  <c:v>10.995574287564276</c:v>
                </c:pt>
                <c:pt idx="64">
                  <c:v>11.170107212763709</c:v>
                </c:pt>
                <c:pt idx="65">
                  <c:v>11.344640137963141</c:v>
                </c:pt>
                <c:pt idx="66">
                  <c:v>11.519173063162574</c:v>
                </c:pt>
                <c:pt idx="67">
                  <c:v>11.693705988362007</c:v>
                </c:pt>
                <c:pt idx="68">
                  <c:v>11.868238913561441</c:v>
                </c:pt>
                <c:pt idx="69">
                  <c:v>12.042771838760874</c:v>
                </c:pt>
                <c:pt idx="70">
                  <c:v>12.217304763960305</c:v>
                </c:pt>
                <c:pt idx="71">
                  <c:v>12.39183768915974</c:v>
                </c:pt>
                <c:pt idx="72">
                  <c:v>12.566370614359172</c:v>
                </c:pt>
                <c:pt idx="73">
                  <c:v>12.740903539558607</c:v>
                </c:pt>
                <c:pt idx="74">
                  <c:v>12.915436464758038</c:v>
                </c:pt>
                <c:pt idx="75">
                  <c:v>13.089969389957471</c:v>
                </c:pt>
                <c:pt idx="76">
                  <c:v>13.264502315156905</c:v>
                </c:pt>
                <c:pt idx="77">
                  <c:v>13.439035240356338</c:v>
                </c:pt>
                <c:pt idx="78">
                  <c:v>13.613568165555769</c:v>
                </c:pt>
                <c:pt idx="79">
                  <c:v>13.788101090755204</c:v>
                </c:pt>
                <c:pt idx="80">
                  <c:v>13.962634015954636</c:v>
                </c:pt>
                <c:pt idx="81">
                  <c:v>14.137166941154067</c:v>
                </c:pt>
                <c:pt idx="82">
                  <c:v>14.311699866353502</c:v>
                </c:pt>
                <c:pt idx="83">
                  <c:v>14.486232791552935</c:v>
                </c:pt>
                <c:pt idx="84">
                  <c:v>14.660765716752369</c:v>
                </c:pt>
                <c:pt idx="85">
                  <c:v>14.8352986419518</c:v>
                </c:pt>
                <c:pt idx="86">
                  <c:v>15.009831567151233</c:v>
                </c:pt>
                <c:pt idx="87">
                  <c:v>15.184364492350667</c:v>
                </c:pt>
                <c:pt idx="88">
                  <c:v>15.3588974175501</c:v>
                </c:pt>
                <c:pt idx="89">
                  <c:v>15.533430342749531</c:v>
                </c:pt>
                <c:pt idx="90">
                  <c:v>15.707963267948966</c:v>
                </c:pt>
                <c:pt idx="91">
                  <c:v>15.882496193148398</c:v>
                </c:pt>
                <c:pt idx="92">
                  <c:v>16.057029118347831</c:v>
                </c:pt>
                <c:pt idx="93">
                  <c:v>16.231562043547264</c:v>
                </c:pt>
                <c:pt idx="94">
                  <c:v>16.406094968746697</c:v>
                </c:pt>
                <c:pt idx="95">
                  <c:v>16.580627893946129</c:v>
                </c:pt>
                <c:pt idx="96">
                  <c:v>16.755160819145562</c:v>
                </c:pt>
                <c:pt idx="97">
                  <c:v>16.929693744344995</c:v>
                </c:pt>
                <c:pt idx="98">
                  <c:v>17.104226669544428</c:v>
                </c:pt>
                <c:pt idx="99">
                  <c:v>17.278759594743864</c:v>
                </c:pt>
                <c:pt idx="100">
                  <c:v>17.453292519943293</c:v>
                </c:pt>
                <c:pt idx="101">
                  <c:v>17.627825445142726</c:v>
                </c:pt>
                <c:pt idx="102">
                  <c:v>17.802358370342162</c:v>
                </c:pt>
                <c:pt idx="103">
                  <c:v>17.976891295541595</c:v>
                </c:pt>
                <c:pt idx="104">
                  <c:v>18.151424220741028</c:v>
                </c:pt>
                <c:pt idx="105">
                  <c:v>18.32595714594046</c:v>
                </c:pt>
                <c:pt idx="106">
                  <c:v>18.500490071139893</c:v>
                </c:pt>
                <c:pt idx="107">
                  <c:v>18.675022996339326</c:v>
                </c:pt>
                <c:pt idx="108">
                  <c:v>18.849555921538759</c:v>
                </c:pt>
              </c:numCache>
            </c:numRef>
          </c:xVal>
          <c:yVal>
            <c:numRef>
              <c:f>Programm!$F$145:$F$253</c:f>
              <c:numCache>
                <c:formatCode>General</c:formatCode>
                <c:ptCount val="109"/>
                <c:pt idx="0">
                  <c:v>0</c:v>
                </c:pt>
                <c:pt idx="1">
                  <c:v>2.604722665003955E-2</c:v>
                </c:pt>
                <c:pt idx="2">
                  <c:v>5.1303021498850306E-2</c:v>
                </c:pt>
                <c:pt idx="3">
                  <c:v>7.4999999999999983E-2</c:v>
                </c:pt>
                <c:pt idx="4">
                  <c:v>9.6418141452980888E-2</c:v>
                </c:pt>
                <c:pt idx="5">
                  <c:v>0.1149066664678467</c:v>
                </c:pt>
                <c:pt idx="6">
                  <c:v>0.12990381056766578</c:v>
                </c:pt>
                <c:pt idx="7">
                  <c:v>0.14095389311788625</c:v>
                </c:pt>
                <c:pt idx="8">
                  <c:v>0.14772116295183119</c:v>
                </c:pt>
                <c:pt idx="9">
                  <c:v>0.15</c:v>
                </c:pt>
                <c:pt idx="10">
                  <c:v>0.14772116295183119</c:v>
                </c:pt>
                <c:pt idx="11">
                  <c:v>0.14095389311788625</c:v>
                </c:pt>
                <c:pt idx="12">
                  <c:v>0.12990381056766581</c:v>
                </c:pt>
                <c:pt idx="13">
                  <c:v>0.1149066664678467</c:v>
                </c:pt>
                <c:pt idx="14">
                  <c:v>9.6418141452980916E-2</c:v>
                </c:pt>
                <c:pt idx="15">
                  <c:v>7.4999999999999983E-2</c:v>
                </c:pt>
                <c:pt idx="16">
                  <c:v>5.1303021498850333E-2</c:v>
                </c:pt>
                <c:pt idx="17">
                  <c:v>2.6047226650039539E-2</c:v>
                </c:pt>
                <c:pt idx="18">
                  <c:v>1.83772268236293E-17</c:v>
                </c:pt>
                <c:pt idx="19">
                  <c:v>-2.604722665003957E-2</c:v>
                </c:pt>
                <c:pt idx="20">
                  <c:v>-5.1303021498850299E-2</c:v>
                </c:pt>
                <c:pt idx="21">
                  <c:v>-7.5000000000000011E-2</c:v>
                </c:pt>
                <c:pt idx="22">
                  <c:v>-9.6418141452980888E-2</c:v>
                </c:pt>
                <c:pt idx="23">
                  <c:v>-0.11490666646784668</c:v>
                </c:pt>
                <c:pt idx="24">
                  <c:v>-0.12990381056766576</c:v>
                </c:pt>
                <c:pt idx="25">
                  <c:v>-0.14095389311788623</c:v>
                </c:pt>
                <c:pt idx="26">
                  <c:v>-0.14772116295183119</c:v>
                </c:pt>
                <c:pt idx="27">
                  <c:v>-0.15</c:v>
                </c:pt>
                <c:pt idx="28">
                  <c:v>-0.14772116295183121</c:v>
                </c:pt>
                <c:pt idx="29">
                  <c:v>-0.14095389311788628</c:v>
                </c:pt>
                <c:pt idx="30">
                  <c:v>-0.12990381056766578</c:v>
                </c:pt>
                <c:pt idx="31">
                  <c:v>-0.11490666646784671</c:v>
                </c:pt>
                <c:pt idx="32">
                  <c:v>-9.6418141452980929E-2</c:v>
                </c:pt>
                <c:pt idx="33">
                  <c:v>-7.5000000000000067E-2</c:v>
                </c:pt>
                <c:pt idx="34">
                  <c:v>-5.1303021498850292E-2</c:v>
                </c:pt>
                <c:pt idx="35">
                  <c:v>-2.6047226650039692E-2</c:v>
                </c:pt>
                <c:pt idx="36">
                  <c:v>-3.67544536472586E-17</c:v>
                </c:pt>
                <c:pt idx="37">
                  <c:v>2.6047226650039487E-2</c:v>
                </c:pt>
                <c:pt idx="38">
                  <c:v>5.130302149885034E-2</c:v>
                </c:pt>
                <c:pt idx="39">
                  <c:v>7.4999999999999886E-2</c:v>
                </c:pt>
                <c:pt idx="40">
                  <c:v>9.6418141452980874E-2</c:v>
                </c:pt>
                <c:pt idx="41">
                  <c:v>0.11490666646784667</c:v>
                </c:pt>
                <c:pt idx="42">
                  <c:v>0.12990381056766581</c:v>
                </c:pt>
                <c:pt idx="43">
                  <c:v>0.1409538931178862</c:v>
                </c:pt>
                <c:pt idx="44">
                  <c:v>0.14772116295183119</c:v>
                </c:pt>
                <c:pt idx="45">
                  <c:v>0.15</c:v>
                </c:pt>
                <c:pt idx="46">
                  <c:v>0.14772116295183121</c:v>
                </c:pt>
                <c:pt idx="47">
                  <c:v>0.14095389311788628</c:v>
                </c:pt>
                <c:pt idx="48">
                  <c:v>0.12990381056766587</c:v>
                </c:pt>
                <c:pt idx="49">
                  <c:v>0.11490666646784681</c:v>
                </c:pt>
                <c:pt idx="50">
                  <c:v>9.6418141452981054E-2</c:v>
                </c:pt>
                <c:pt idx="51">
                  <c:v>7.4999999999999969E-2</c:v>
                </c:pt>
                <c:pt idx="52">
                  <c:v>5.1303021498850306E-2</c:v>
                </c:pt>
                <c:pt idx="53">
                  <c:v>2.6047226650039574E-2</c:v>
                </c:pt>
                <c:pt idx="54">
                  <c:v>5.51316804708879E-17</c:v>
                </c:pt>
                <c:pt idx="55">
                  <c:v>-2.6047226650039466E-2</c:v>
                </c:pt>
                <c:pt idx="56">
                  <c:v>-5.1303021498850195E-2</c:v>
                </c:pt>
                <c:pt idx="57">
                  <c:v>-7.5000000000000094E-2</c:v>
                </c:pt>
                <c:pt idx="58">
                  <c:v>-9.6418141452980749E-2</c:v>
                </c:pt>
                <c:pt idx="59">
                  <c:v>-0.11490666646784672</c:v>
                </c:pt>
                <c:pt idx="60">
                  <c:v>-0.12990381056766581</c:v>
                </c:pt>
                <c:pt idx="61">
                  <c:v>-0.14095389311788625</c:v>
                </c:pt>
                <c:pt idx="62">
                  <c:v>-0.14772116295183119</c:v>
                </c:pt>
                <c:pt idx="63">
                  <c:v>-0.15</c:v>
                </c:pt>
                <c:pt idx="64">
                  <c:v>-0.14772116295183121</c:v>
                </c:pt>
                <c:pt idx="65">
                  <c:v>-0.14095389311788628</c:v>
                </c:pt>
                <c:pt idx="66">
                  <c:v>-0.12990381056766587</c:v>
                </c:pt>
                <c:pt idx="67">
                  <c:v>-0.11490666646784681</c:v>
                </c:pt>
                <c:pt idx="68">
                  <c:v>-9.6418141452980846E-2</c:v>
                </c:pt>
                <c:pt idx="69">
                  <c:v>-7.4999999999999983E-2</c:v>
                </c:pt>
                <c:pt idx="70">
                  <c:v>-5.1303021498850569E-2</c:v>
                </c:pt>
                <c:pt idx="71">
                  <c:v>-2.6047226650039595E-2</c:v>
                </c:pt>
                <c:pt idx="72">
                  <c:v>-7.3508907294517201E-17</c:v>
                </c:pt>
                <c:pt idx="73">
                  <c:v>2.6047226650039713E-2</c:v>
                </c:pt>
                <c:pt idx="74">
                  <c:v>5.1303021498850181E-2</c:v>
                </c:pt>
                <c:pt idx="75">
                  <c:v>7.4999999999999858E-2</c:v>
                </c:pt>
                <c:pt idx="76">
                  <c:v>9.6418141452980957E-2</c:v>
                </c:pt>
                <c:pt idx="77">
                  <c:v>0.11490666646784672</c:v>
                </c:pt>
                <c:pt idx="78">
                  <c:v>0.12990381056766567</c:v>
                </c:pt>
                <c:pt idx="79">
                  <c:v>0.14095389311788625</c:v>
                </c:pt>
                <c:pt idx="80">
                  <c:v>0.14772116295183119</c:v>
                </c:pt>
                <c:pt idx="81">
                  <c:v>0.15</c:v>
                </c:pt>
                <c:pt idx="82">
                  <c:v>0.14772116295183124</c:v>
                </c:pt>
                <c:pt idx="83">
                  <c:v>0.14095389311788631</c:v>
                </c:pt>
                <c:pt idx="84">
                  <c:v>0.12990381056766576</c:v>
                </c:pt>
                <c:pt idx="85">
                  <c:v>0.11490666646784684</c:v>
                </c:pt>
                <c:pt idx="86">
                  <c:v>9.6418141452981082E-2</c:v>
                </c:pt>
                <c:pt idx="87">
                  <c:v>7.4999999999999997E-2</c:v>
                </c:pt>
                <c:pt idx="88">
                  <c:v>5.130302149885034E-2</c:v>
                </c:pt>
                <c:pt idx="89">
                  <c:v>2.6047226650039872E-2</c:v>
                </c:pt>
                <c:pt idx="90">
                  <c:v>9.1886134118146501E-17</c:v>
                </c:pt>
                <c:pt idx="91">
                  <c:v>-2.6047226650039432E-2</c:v>
                </c:pt>
                <c:pt idx="92">
                  <c:v>-5.1303021498850167E-2</c:v>
                </c:pt>
                <c:pt idx="93">
                  <c:v>-7.4999999999999845E-2</c:v>
                </c:pt>
                <c:pt idx="94">
                  <c:v>-9.6418141452980735E-2</c:v>
                </c:pt>
                <c:pt idx="95">
                  <c:v>-0.11490666646784654</c:v>
                </c:pt>
                <c:pt idx="96">
                  <c:v>-0.12990381056766565</c:v>
                </c:pt>
                <c:pt idx="97">
                  <c:v>-0.14095389311788614</c:v>
                </c:pt>
                <c:pt idx="98">
                  <c:v>-0.14772116295183116</c:v>
                </c:pt>
                <c:pt idx="99">
                  <c:v>-0.15</c:v>
                </c:pt>
                <c:pt idx="100">
                  <c:v>-0.14772116295183127</c:v>
                </c:pt>
                <c:pt idx="101">
                  <c:v>-0.14095389311788639</c:v>
                </c:pt>
                <c:pt idx="102">
                  <c:v>-0.12990381056766576</c:v>
                </c:pt>
                <c:pt idx="103">
                  <c:v>-0.11490666646784668</c:v>
                </c:pt>
                <c:pt idx="104">
                  <c:v>-9.6418141452980888E-2</c:v>
                </c:pt>
                <c:pt idx="105">
                  <c:v>-7.5000000000000011E-2</c:v>
                </c:pt>
                <c:pt idx="106">
                  <c:v>-5.1303021498850354E-2</c:v>
                </c:pt>
                <c:pt idx="107">
                  <c:v>-2.6047226650039629E-2</c:v>
                </c:pt>
                <c:pt idx="108">
                  <c:v>-1.102633609417758E-16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E1F-47F1-AD20-2E3E4FB8EB07}"/>
            </c:ext>
          </c:extLst>
        </c:ser>
        <c:ser>
          <c:idx val="4"/>
          <c:order val="4"/>
          <c:tx>
            <c:v>u1'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Programm!$A$145:$A$253</c:f>
              <c:numCache>
                <c:formatCode>General</c:formatCode>
                <c:ptCount val="109"/>
                <c:pt idx="0">
                  <c:v>0</c:v>
                </c:pt>
                <c:pt idx="1">
                  <c:v>0.17453292519943295</c:v>
                </c:pt>
                <c:pt idx="2">
                  <c:v>0.3490658503988659</c:v>
                </c:pt>
                <c:pt idx="3">
                  <c:v>0.52359877559829882</c:v>
                </c:pt>
                <c:pt idx="4">
                  <c:v>0.69813170079773179</c:v>
                </c:pt>
                <c:pt idx="5">
                  <c:v>0.87266462599716477</c:v>
                </c:pt>
                <c:pt idx="6">
                  <c:v>1.0471975511965976</c:v>
                </c:pt>
                <c:pt idx="7">
                  <c:v>1.2217304763960306</c:v>
                </c:pt>
                <c:pt idx="8">
                  <c:v>1.3962634015954636</c:v>
                </c:pt>
                <c:pt idx="9">
                  <c:v>1.5707963267948966</c:v>
                </c:pt>
                <c:pt idx="10">
                  <c:v>1.7453292519943295</c:v>
                </c:pt>
                <c:pt idx="11">
                  <c:v>1.9198621771937625</c:v>
                </c:pt>
                <c:pt idx="12">
                  <c:v>2.0943951023931953</c:v>
                </c:pt>
                <c:pt idx="13">
                  <c:v>2.2689280275926285</c:v>
                </c:pt>
                <c:pt idx="14">
                  <c:v>2.4434609527920612</c:v>
                </c:pt>
                <c:pt idx="15">
                  <c:v>2.6179938779914944</c:v>
                </c:pt>
                <c:pt idx="16">
                  <c:v>2.7925268031909272</c:v>
                </c:pt>
                <c:pt idx="17">
                  <c:v>2.9670597283903604</c:v>
                </c:pt>
                <c:pt idx="18">
                  <c:v>3.1415926535897931</c:v>
                </c:pt>
                <c:pt idx="19">
                  <c:v>3.3161255787892263</c:v>
                </c:pt>
                <c:pt idx="20">
                  <c:v>3.4906585039886591</c:v>
                </c:pt>
                <c:pt idx="21">
                  <c:v>3.6651914291880923</c:v>
                </c:pt>
                <c:pt idx="22">
                  <c:v>3.839724354387525</c:v>
                </c:pt>
                <c:pt idx="23">
                  <c:v>4.0142572795869578</c:v>
                </c:pt>
                <c:pt idx="24">
                  <c:v>4.1887902047863905</c:v>
                </c:pt>
                <c:pt idx="25">
                  <c:v>4.3633231299858233</c:v>
                </c:pt>
                <c:pt idx="26">
                  <c:v>4.5378560551852569</c:v>
                </c:pt>
                <c:pt idx="27">
                  <c:v>4.7123889803846897</c:v>
                </c:pt>
                <c:pt idx="28">
                  <c:v>4.8869219055841224</c:v>
                </c:pt>
                <c:pt idx="29">
                  <c:v>5.0614548307835552</c:v>
                </c:pt>
                <c:pt idx="30">
                  <c:v>5.2359877559829888</c:v>
                </c:pt>
                <c:pt idx="31">
                  <c:v>5.4105206811824216</c:v>
                </c:pt>
                <c:pt idx="32">
                  <c:v>5.5850536063818543</c:v>
                </c:pt>
                <c:pt idx="33">
                  <c:v>5.7595865315812871</c:v>
                </c:pt>
                <c:pt idx="34">
                  <c:v>5.9341194567807207</c:v>
                </c:pt>
                <c:pt idx="35">
                  <c:v>6.1086523819801526</c:v>
                </c:pt>
                <c:pt idx="36">
                  <c:v>6.2831853071795862</c:v>
                </c:pt>
                <c:pt idx="37">
                  <c:v>6.457718232379019</c:v>
                </c:pt>
                <c:pt idx="38">
                  <c:v>6.6322511575784526</c:v>
                </c:pt>
                <c:pt idx="39">
                  <c:v>6.8067840827778845</c:v>
                </c:pt>
                <c:pt idx="40">
                  <c:v>6.9813170079773181</c:v>
                </c:pt>
                <c:pt idx="41">
                  <c:v>7.1558499331767509</c:v>
                </c:pt>
                <c:pt idx="42">
                  <c:v>7.3303828583761845</c:v>
                </c:pt>
                <c:pt idx="43">
                  <c:v>7.5049157835756164</c:v>
                </c:pt>
                <c:pt idx="44">
                  <c:v>7.67944870877505</c:v>
                </c:pt>
                <c:pt idx="45">
                  <c:v>7.8539816339744828</c:v>
                </c:pt>
                <c:pt idx="46">
                  <c:v>8.0285145591739155</c:v>
                </c:pt>
                <c:pt idx="47">
                  <c:v>8.2030474843733483</c:v>
                </c:pt>
                <c:pt idx="48">
                  <c:v>8.3775804095727811</c:v>
                </c:pt>
                <c:pt idx="49">
                  <c:v>8.5521133347722138</c:v>
                </c:pt>
                <c:pt idx="50">
                  <c:v>8.7266462599716466</c:v>
                </c:pt>
                <c:pt idx="51">
                  <c:v>8.9011791851710811</c:v>
                </c:pt>
                <c:pt idx="52">
                  <c:v>9.0757121103705138</c:v>
                </c:pt>
                <c:pt idx="53">
                  <c:v>9.2502450355699466</c:v>
                </c:pt>
                <c:pt idx="54">
                  <c:v>9.4247779607693793</c:v>
                </c:pt>
                <c:pt idx="55">
                  <c:v>9.5993108859688121</c:v>
                </c:pt>
                <c:pt idx="56">
                  <c:v>9.7738438111682449</c:v>
                </c:pt>
                <c:pt idx="57">
                  <c:v>9.9483767363676794</c:v>
                </c:pt>
                <c:pt idx="58">
                  <c:v>10.12290966156711</c:v>
                </c:pt>
                <c:pt idx="59">
                  <c:v>10.297442586766545</c:v>
                </c:pt>
                <c:pt idx="60">
                  <c:v>10.471975511965978</c:v>
                </c:pt>
                <c:pt idx="61">
                  <c:v>10.64650843716541</c:v>
                </c:pt>
                <c:pt idx="62">
                  <c:v>10.821041362364843</c:v>
                </c:pt>
                <c:pt idx="63">
                  <c:v>10.995574287564276</c:v>
                </c:pt>
                <c:pt idx="64">
                  <c:v>11.170107212763709</c:v>
                </c:pt>
                <c:pt idx="65">
                  <c:v>11.344640137963141</c:v>
                </c:pt>
                <c:pt idx="66">
                  <c:v>11.519173063162574</c:v>
                </c:pt>
                <c:pt idx="67">
                  <c:v>11.693705988362007</c:v>
                </c:pt>
                <c:pt idx="68">
                  <c:v>11.868238913561441</c:v>
                </c:pt>
                <c:pt idx="69">
                  <c:v>12.042771838760874</c:v>
                </c:pt>
                <c:pt idx="70">
                  <c:v>12.217304763960305</c:v>
                </c:pt>
                <c:pt idx="71">
                  <c:v>12.39183768915974</c:v>
                </c:pt>
                <c:pt idx="72">
                  <c:v>12.566370614359172</c:v>
                </c:pt>
                <c:pt idx="73">
                  <c:v>12.740903539558607</c:v>
                </c:pt>
                <c:pt idx="74">
                  <c:v>12.915436464758038</c:v>
                </c:pt>
                <c:pt idx="75">
                  <c:v>13.089969389957471</c:v>
                </c:pt>
                <c:pt idx="76">
                  <c:v>13.264502315156905</c:v>
                </c:pt>
                <c:pt idx="77">
                  <c:v>13.439035240356338</c:v>
                </c:pt>
                <c:pt idx="78">
                  <c:v>13.613568165555769</c:v>
                </c:pt>
                <c:pt idx="79">
                  <c:v>13.788101090755204</c:v>
                </c:pt>
                <c:pt idx="80">
                  <c:v>13.962634015954636</c:v>
                </c:pt>
                <c:pt idx="81">
                  <c:v>14.137166941154067</c:v>
                </c:pt>
                <c:pt idx="82">
                  <c:v>14.311699866353502</c:v>
                </c:pt>
                <c:pt idx="83">
                  <c:v>14.486232791552935</c:v>
                </c:pt>
                <c:pt idx="84">
                  <c:v>14.660765716752369</c:v>
                </c:pt>
                <c:pt idx="85">
                  <c:v>14.8352986419518</c:v>
                </c:pt>
                <c:pt idx="86">
                  <c:v>15.009831567151233</c:v>
                </c:pt>
                <c:pt idx="87">
                  <c:v>15.184364492350667</c:v>
                </c:pt>
                <c:pt idx="88">
                  <c:v>15.3588974175501</c:v>
                </c:pt>
                <c:pt idx="89">
                  <c:v>15.533430342749531</c:v>
                </c:pt>
                <c:pt idx="90">
                  <c:v>15.707963267948966</c:v>
                </c:pt>
                <c:pt idx="91">
                  <c:v>15.882496193148398</c:v>
                </c:pt>
                <c:pt idx="92">
                  <c:v>16.057029118347831</c:v>
                </c:pt>
                <c:pt idx="93">
                  <c:v>16.231562043547264</c:v>
                </c:pt>
                <c:pt idx="94">
                  <c:v>16.406094968746697</c:v>
                </c:pt>
                <c:pt idx="95">
                  <c:v>16.580627893946129</c:v>
                </c:pt>
                <c:pt idx="96">
                  <c:v>16.755160819145562</c:v>
                </c:pt>
                <c:pt idx="97">
                  <c:v>16.929693744344995</c:v>
                </c:pt>
                <c:pt idx="98">
                  <c:v>17.104226669544428</c:v>
                </c:pt>
                <c:pt idx="99">
                  <c:v>17.278759594743864</c:v>
                </c:pt>
                <c:pt idx="100">
                  <c:v>17.453292519943293</c:v>
                </c:pt>
                <c:pt idx="101">
                  <c:v>17.627825445142726</c:v>
                </c:pt>
                <c:pt idx="102">
                  <c:v>17.802358370342162</c:v>
                </c:pt>
                <c:pt idx="103">
                  <c:v>17.976891295541595</c:v>
                </c:pt>
                <c:pt idx="104">
                  <c:v>18.151424220741028</c:v>
                </c:pt>
                <c:pt idx="105">
                  <c:v>18.32595714594046</c:v>
                </c:pt>
                <c:pt idx="106">
                  <c:v>18.500490071139893</c:v>
                </c:pt>
                <c:pt idx="107">
                  <c:v>18.675022996339326</c:v>
                </c:pt>
                <c:pt idx="108">
                  <c:v>18.849555921538759</c:v>
                </c:pt>
              </c:numCache>
            </c:numRef>
          </c:xVal>
          <c:yVal>
            <c:numRef>
              <c:f>Programm!$G$145:$G$253</c:f>
              <c:numCache>
                <c:formatCode>General</c:formatCode>
                <c:ptCount val="109"/>
                <c:pt idx="0">
                  <c:v>1.22514845490862E-16</c:v>
                </c:pt>
                <c:pt idx="1">
                  <c:v>-0.14760095101689091</c:v>
                </c:pt>
                <c:pt idx="2">
                  <c:v>-0.29071712182681836</c:v>
                </c:pt>
                <c:pt idx="3">
                  <c:v>-0.42500000000000016</c:v>
                </c:pt>
                <c:pt idx="4">
                  <c:v>-0.54636946823355836</c:v>
                </c:pt>
                <c:pt idx="5">
                  <c:v>-0.65113777665113126</c:v>
                </c:pt>
                <c:pt idx="6">
                  <c:v>-0.73612159321677262</c:v>
                </c:pt>
                <c:pt idx="7">
                  <c:v>-0.79873872766802201</c:v>
                </c:pt>
                <c:pt idx="8">
                  <c:v>-0.83708659006037678</c:v>
                </c:pt>
                <c:pt idx="9">
                  <c:v>-0.85</c:v>
                </c:pt>
                <c:pt idx="10">
                  <c:v>-0.837086590060377</c:v>
                </c:pt>
                <c:pt idx="11">
                  <c:v>-0.79873872766802223</c:v>
                </c:pt>
                <c:pt idx="12">
                  <c:v>-0.73612159321677284</c:v>
                </c:pt>
                <c:pt idx="13">
                  <c:v>-0.65113777665113148</c:v>
                </c:pt>
                <c:pt idx="14">
                  <c:v>-0.5463694682335587</c:v>
                </c:pt>
                <c:pt idx="15">
                  <c:v>-0.42500000000000049</c:v>
                </c:pt>
                <c:pt idx="16">
                  <c:v>-0.29071712182681825</c:v>
                </c:pt>
                <c:pt idx="17">
                  <c:v>-0.14760095101689175</c:v>
                </c:pt>
                <c:pt idx="18">
                  <c:v>-2.266524641580947E-16</c:v>
                </c:pt>
                <c:pt idx="19">
                  <c:v>0.14760095101689036</c:v>
                </c:pt>
                <c:pt idx="20">
                  <c:v>0.29071712182681864</c:v>
                </c:pt>
                <c:pt idx="21">
                  <c:v>0.42499999999999927</c:v>
                </c:pt>
                <c:pt idx="22">
                  <c:v>0.54636946823355825</c:v>
                </c:pt>
                <c:pt idx="23">
                  <c:v>0.65113777665113115</c:v>
                </c:pt>
                <c:pt idx="24">
                  <c:v>0.73612159321677306</c:v>
                </c:pt>
                <c:pt idx="25">
                  <c:v>0.7987387276680219</c:v>
                </c:pt>
                <c:pt idx="26">
                  <c:v>0.83708659006037678</c:v>
                </c:pt>
                <c:pt idx="27">
                  <c:v>0.85</c:v>
                </c:pt>
                <c:pt idx="28">
                  <c:v>0.83708659006037689</c:v>
                </c:pt>
                <c:pt idx="29">
                  <c:v>0.79873872766802234</c:v>
                </c:pt>
                <c:pt idx="30">
                  <c:v>0.7361215932167734</c:v>
                </c:pt>
                <c:pt idx="31">
                  <c:v>0.65113777665113204</c:v>
                </c:pt>
                <c:pt idx="32">
                  <c:v>0.54636946823355947</c:v>
                </c:pt>
                <c:pt idx="33">
                  <c:v>0.42499999999999971</c:v>
                </c:pt>
                <c:pt idx="34">
                  <c:v>0.29071712182681841</c:v>
                </c:pt>
                <c:pt idx="35">
                  <c:v>0.1476009510168908</c:v>
                </c:pt>
                <c:pt idx="36">
                  <c:v>3.307900828253274E-16</c:v>
                </c:pt>
                <c:pt idx="37">
                  <c:v>-0.1476009510168903</c:v>
                </c:pt>
                <c:pt idx="38">
                  <c:v>-0.29071712182681764</c:v>
                </c:pt>
                <c:pt idx="39">
                  <c:v>-0.42500000000000077</c:v>
                </c:pt>
                <c:pt idx="40">
                  <c:v>-0.54636946823355748</c:v>
                </c:pt>
                <c:pt idx="41">
                  <c:v>-0.65113777665113159</c:v>
                </c:pt>
                <c:pt idx="42">
                  <c:v>-0.73612159321677284</c:v>
                </c:pt>
                <c:pt idx="43">
                  <c:v>-0.79873872766802223</c:v>
                </c:pt>
                <c:pt idx="44">
                  <c:v>-0.83708659006037678</c:v>
                </c:pt>
                <c:pt idx="45">
                  <c:v>-0.85</c:v>
                </c:pt>
                <c:pt idx="46">
                  <c:v>-0.83708659006037689</c:v>
                </c:pt>
                <c:pt idx="47">
                  <c:v>-0.79873872766802234</c:v>
                </c:pt>
                <c:pt idx="48">
                  <c:v>-0.73612159321677328</c:v>
                </c:pt>
                <c:pt idx="49">
                  <c:v>-0.65113777665113193</c:v>
                </c:pt>
                <c:pt idx="50">
                  <c:v>-0.54636946823355803</c:v>
                </c:pt>
                <c:pt idx="51">
                  <c:v>-0.42499999999999993</c:v>
                </c:pt>
                <c:pt idx="52">
                  <c:v>-0.29071712182682019</c:v>
                </c:pt>
                <c:pt idx="53">
                  <c:v>-0.14760095101689105</c:v>
                </c:pt>
                <c:pt idx="54">
                  <c:v>-4.349277014925601E-16</c:v>
                </c:pt>
                <c:pt idx="55">
                  <c:v>0.14760095101689194</c:v>
                </c:pt>
                <c:pt idx="56">
                  <c:v>0.29071712182681769</c:v>
                </c:pt>
                <c:pt idx="57">
                  <c:v>0.42499999999999893</c:v>
                </c:pt>
                <c:pt idx="58">
                  <c:v>0.54636946823355892</c:v>
                </c:pt>
                <c:pt idx="59">
                  <c:v>0.65113777665113148</c:v>
                </c:pt>
                <c:pt idx="60">
                  <c:v>0.73612159321677195</c:v>
                </c:pt>
                <c:pt idx="61">
                  <c:v>0.79873872766802201</c:v>
                </c:pt>
                <c:pt idx="62">
                  <c:v>0.83708659006037678</c:v>
                </c:pt>
                <c:pt idx="63">
                  <c:v>0.85</c:v>
                </c:pt>
                <c:pt idx="64">
                  <c:v>0.837086590060377</c:v>
                </c:pt>
                <c:pt idx="65">
                  <c:v>0.79873872766802245</c:v>
                </c:pt>
                <c:pt idx="66">
                  <c:v>0.73612159321677251</c:v>
                </c:pt>
                <c:pt idx="67">
                  <c:v>0.65113777665113215</c:v>
                </c:pt>
                <c:pt idx="68">
                  <c:v>0.5463694682335597</c:v>
                </c:pt>
                <c:pt idx="69">
                  <c:v>0.42500000000000004</c:v>
                </c:pt>
                <c:pt idx="70">
                  <c:v>0.29071712182681836</c:v>
                </c:pt>
                <c:pt idx="71">
                  <c:v>0.14760095101689291</c:v>
                </c:pt>
                <c:pt idx="72">
                  <c:v>5.390653201597928E-16</c:v>
                </c:pt>
                <c:pt idx="73">
                  <c:v>-0.14760095101688983</c:v>
                </c:pt>
                <c:pt idx="74">
                  <c:v>-0.29071712182681758</c:v>
                </c:pt>
                <c:pt idx="75">
                  <c:v>-0.4249999999999991</c:v>
                </c:pt>
                <c:pt idx="76">
                  <c:v>-0.54636946823355725</c:v>
                </c:pt>
                <c:pt idx="77">
                  <c:v>-0.65113777665113026</c:v>
                </c:pt>
                <c:pt idx="78">
                  <c:v>-0.73612159321677206</c:v>
                </c:pt>
                <c:pt idx="79">
                  <c:v>-0.79873872766802134</c:v>
                </c:pt>
                <c:pt idx="80">
                  <c:v>-0.83708659006037656</c:v>
                </c:pt>
                <c:pt idx="81">
                  <c:v>-0.85</c:v>
                </c:pt>
                <c:pt idx="82">
                  <c:v>-0.83708659006037733</c:v>
                </c:pt>
                <c:pt idx="83">
                  <c:v>-0.79873872766802301</c:v>
                </c:pt>
                <c:pt idx="84">
                  <c:v>-0.73612159321677262</c:v>
                </c:pt>
                <c:pt idx="85">
                  <c:v>-0.65113777665113104</c:v>
                </c:pt>
                <c:pt idx="86">
                  <c:v>-0.54636946823355814</c:v>
                </c:pt>
                <c:pt idx="87">
                  <c:v>-0.4250000000000001</c:v>
                </c:pt>
                <c:pt idx="88">
                  <c:v>-0.29071712182681869</c:v>
                </c:pt>
                <c:pt idx="89">
                  <c:v>-0.147600951016891</c:v>
                </c:pt>
                <c:pt idx="90">
                  <c:v>-6.4320293882702551E-16</c:v>
                </c:pt>
                <c:pt idx="91">
                  <c:v>0.14760095101688997</c:v>
                </c:pt>
                <c:pt idx="92">
                  <c:v>0.29071712182681747</c:v>
                </c:pt>
                <c:pt idx="93">
                  <c:v>0.42500000000000204</c:v>
                </c:pt>
                <c:pt idx="94">
                  <c:v>0.54636946823355736</c:v>
                </c:pt>
                <c:pt idx="95">
                  <c:v>0.65113777665113037</c:v>
                </c:pt>
                <c:pt idx="96">
                  <c:v>0.73612159321677384</c:v>
                </c:pt>
                <c:pt idx="97">
                  <c:v>0.79873872766802156</c:v>
                </c:pt>
                <c:pt idx="98">
                  <c:v>0.83708659006037656</c:v>
                </c:pt>
                <c:pt idx="99">
                  <c:v>0.85</c:v>
                </c:pt>
                <c:pt idx="100">
                  <c:v>0.83708659006037667</c:v>
                </c:pt>
                <c:pt idx="101">
                  <c:v>0.79873872766802301</c:v>
                </c:pt>
                <c:pt idx="102">
                  <c:v>0.73612159321677273</c:v>
                </c:pt>
                <c:pt idx="103">
                  <c:v>0.65113777665113126</c:v>
                </c:pt>
                <c:pt idx="104">
                  <c:v>0.54636946823355848</c:v>
                </c:pt>
                <c:pt idx="105">
                  <c:v>0.42500000000000021</c:v>
                </c:pt>
                <c:pt idx="106">
                  <c:v>0.2907171218268188</c:v>
                </c:pt>
                <c:pt idx="107">
                  <c:v>0.14760095101689136</c:v>
                </c:pt>
                <c:pt idx="108">
                  <c:v>7.4734055749425821E-16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8E1F-47F1-AD20-2E3E4FB8EB07}"/>
            </c:ext>
          </c:extLst>
        </c:ser>
        <c:ser>
          <c:idx val="5"/>
          <c:order val="5"/>
          <c:tx>
            <c:v>u2'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Programm!$A$145:$A$253</c:f>
              <c:numCache>
                <c:formatCode>General</c:formatCode>
                <c:ptCount val="109"/>
                <c:pt idx="0">
                  <c:v>0</c:v>
                </c:pt>
                <c:pt idx="1">
                  <c:v>0.17453292519943295</c:v>
                </c:pt>
                <c:pt idx="2">
                  <c:v>0.3490658503988659</c:v>
                </c:pt>
                <c:pt idx="3">
                  <c:v>0.52359877559829882</c:v>
                </c:pt>
                <c:pt idx="4">
                  <c:v>0.69813170079773179</c:v>
                </c:pt>
                <c:pt idx="5">
                  <c:v>0.87266462599716477</c:v>
                </c:pt>
                <c:pt idx="6">
                  <c:v>1.0471975511965976</c:v>
                </c:pt>
                <c:pt idx="7">
                  <c:v>1.2217304763960306</c:v>
                </c:pt>
                <c:pt idx="8">
                  <c:v>1.3962634015954636</c:v>
                </c:pt>
                <c:pt idx="9">
                  <c:v>1.5707963267948966</c:v>
                </c:pt>
                <c:pt idx="10">
                  <c:v>1.7453292519943295</c:v>
                </c:pt>
                <c:pt idx="11">
                  <c:v>1.9198621771937625</c:v>
                </c:pt>
                <c:pt idx="12">
                  <c:v>2.0943951023931953</c:v>
                </c:pt>
                <c:pt idx="13">
                  <c:v>2.2689280275926285</c:v>
                </c:pt>
                <c:pt idx="14">
                  <c:v>2.4434609527920612</c:v>
                </c:pt>
                <c:pt idx="15">
                  <c:v>2.6179938779914944</c:v>
                </c:pt>
                <c:pt idx="16">
                  <c:v>2.7925268031909272</c:v>
                </c:pt>
                <c:pt idx="17">
                  <c:v>2.9670597283903604</c:v>
                </c:pt>
                <c:pt idx="18">
                  <c:v>3.1415926535897931</c:v>
                </c:pt>
                <c:pt idx="19">
                  <c:v>3.3161255787892263</c:v>
                </c:pt>
                <c:pt idx="20">
                  <c:v>3.4906585039886591</c:v>
                </c:pt>
                <c:pt idx="21">
                  <c:v>3.6651914291880923</c:v>
                </c:pt>
                <c:pt idx="22">
                  <c:v>3.839724354387525</c:v>
                </c:pt>
                <c:pt idx="23">
                  <c:v>4.0142572795869578</c:v>
                </c:pt>
                <c:pt idx="24">
                  <c:v>4.1887902047863905</c:v>
                </c:pt>
                <c:pt idx="25">
                  <c:v>4.3633231299858233</c:v>
                </c:pt>
                <c:pt idx="26">
                  <c:v>4.5378560551852569</c:v>
                </c:pt>
                <c:pt idx="27">
                  <c:v>4.7123889803846897</c:v>
                </c:pt>
                <c:pt idx="28">
                  <c:v>4.8869219055841224</c:v>
                </c:pt>
                <c:pt idx="29">
                  <c:v>5.0614548307835552</c:v>
                </c:pt>
                <c:pt idx="30">
                  <c:v>5.2359877559829888</c:v>
                </c:pt>
                <c:pt idx="31">
                  <c:v>5.4105206811824216</c:v>
                </c:pt>
                <c:pt idx="32">
                  <c:v>5.5850536063818543</c:v>
                </c:pt>
                <c:pt idx="33">
                  <c:v>5.7595865315812871</c:v>
                </c:pt>
                <c:pt idx="34">
                  <c:v>5.9341194567807207</c:v>
                </c:pt>
                <c:pt idx="35">
                  <c:v>6.1086523819801526</c:v>
                </c:pt>
                <c:pt idx="36">
                  <c:v>6.2831853071795862</c:v>
                </c:pt>
                <c:pt idx="37">
                  <c:v>6.457718232379019</c:v>
                </c:pt>
                <c:pt idx="38">
                  <c:v>6.6322511575784526</c:v>
                </c:pt>
                <c:pt idx="39">
                  <c:v>6.8067840827778845</c:v>
                </c:pt>
                <c:pt idx="40">
                  <c:v>6.9813170079773181</c:v>
                </c:pt>
                <c:pt idx="41">
                  <c:v>7.1558499331767509</c:v>
                </c:pt>
                <c:pt idx="42">
                  <c:v>7.3303828583761845</c:v>
                </c:pt>
                <c:pt idx="43">
                  <c:v>7.5049157835756164</c:v>
                </c:pt>
                <c:pt idx="44">
                  <c:v>7.67944870877505</c:v>
                </c:pt>
                <c:pt idx="45">
                  <c:v>7.8539816339744828</c:v>
                </c:pt>
                <c:pt idx="46">
                  <c:v>8.0285145591739155</c:v>
                </c:pt>
                <c:pt idx="47">
                  <c:v>8.2030474843733483</c:v>
                </c:pt>
                <c:pt idx="48">
                  <c:v>8.3775804095727811</c:v>
                </c:pt>
                <c:pt idx="49">
                  <c:v>8.5521133347722138</c:v>
                </c:pt>
                <c:pt idx="50">
                  <c:v>8.7266462599716466</c:v>
                </c:pt>
                <c:pt idx="51">
                  <c:v>8.9011791851710811</c:v>
                </c:pt>
                <c:pt idx="52">
                  <c:v>9.0757121103705138</c:v>
                </c:pt>
                <c:pt idx="53">
                  <c:v>9.2502450355699466</c:v>
                </c:pt>
                <c:pt idx="54">
                  <c:v>9.4247779607693793</c:v>
                </c:pt>
                <c:pt idx="55">
                  <c:v>9.5993108859688121</c:v>
                </c:pt>
                <c:pt idx="56">
                  <c:v>9.7738438111682449</c:v>
                </c:pt>
                <c:pt idx="57">
                  <c:v>9.9483767363676794</c:v>
                </c:pt>
                <c:pt idx="58">
                  <c:v>10.12290966156711</c:v>
                </c:pt>
                <c:pt idx="59">
                  <c:v>10.297442586766545</c:v>
                </c:pt>
                <c:pt idx="60">
                  <c:v>10.471975511965978</c:v>
                </c:pt>
                <c:pt idx="61">
                  <c:v>10.64650843716541</c:v>
                </c:pt>
                <c:pt idx="62">
                  <c:v>10.821041362364843</c:v>
                </c:pt>
                <c:pt idx="63">
                  <c:v>10.995574287564276</c:v>
                </c:pt>
                <c:pt idx="64">
                  <c:v>11.170107212763709</c:v>
                </c:pt>
                <c:pt idx="65">
                  <c:v>11.344640137963141</c:v>
                </c:pt>
                <c:pt idx="66">
                  <c:v>11.519173063162574</c:v>
                </c:pt>
                <c:pt idx="67">
                  <c:v>11.693705988362007</c:v>
                </c:pt>
                <c:pt idx="68">
                  <c:v>11.868238913561441</c:v>
                </c:pt>
                <c:pt idx="69">
                  <c:v>12.042771838760874</c:v>
                </c:pt>
                <c:pt idx="70">
                  <c:v>12.217304763960305</c:v>
                </c:pt>
                <c:pt idx="71">
                  <c:v>12.39183768915974</c:v>
                </c:pt>
                <c:pt idx="72">
                  <c:v>12.566370614359172</c:v>
                </c:pt>
                <c:pt idx="73">
                  <c:v>12.740903539558607</c:v>
                </c:pt>
                <c:pt idx="74">
                  <c:v>12.915436464758038</c:v>
                </c:pt>
                <c:pt idx="75">
                  <c:v>13.089969389957471</c:v>
                </c:pt>
                <c:pt idx="76">
                  <c:v>13.264502315156905</c:v>
                </c:pt>
                <c:pt idx="77">
                  <c:v>13.439035240356338</c:v>
                </c:pt>
                <c:pt idx="78">
                  <c:v>13.613568165555769</c:v>
                </c:pt>
                <c:pt idx="79">
                  <c:v>13.788101090755204</c:v>
                </c:pt>
                <c:pt idx="80">
                  <c:v>13.962634015954636</c:v>
                </c:pt>
                <c:pt idx="81">
                  <c:v>14.137166941154067</c:v>
                </c:pt>
                <c:pt idx="82">
                  <c:v>14.311699866353502</c:v>
                </c:pt>
                <c:pt idx="83">
                  <c:v>14.486232791552935</c:v>
                </c:pt>
                <c:pt idx="84">
                  <c:v>14.660765716752369</c:v>
                </c:pt>
                <c:pt idx="85">
                  <c:v>14.8352986419518</c:v>
                </c:pt>
                <c:pt idx="86">
                  <c:v>15.009831567151233</c:v>
                </c:pt>
                <c:pt idx="87">
                  <c:v>15.184364492350667</c:v>
                </c:pt>
                <c:pt idx="88">
                  <c:v>15.3588974175501</c:v>
                </c:pt>
                <c:pt idx="89">
                  <c:v>15.533430342749531</c:v>
                </c:pt>
                <c:pt idx="90">
                  <c:v>15.707963267948966</c:v>
                </c:pt>
                <c:pt idx="91">
                  <c:v>15.882496193148398</c:v>
                </c:pt>
                <c:pt idx="92">
                  <c:v>16.057029118347831</c:v>
                </c:pt>
                <c:pt idx="93">
                  <c:v>16.231562043547264</c:v>
                </c:pt>
                <c:pt idx="94">
                  <c:v>16.406094968746697</c:v>
                </c:pt>
                <c:pt idx="95">
                  <c:v>16.580627893946129</c:v>
                </c:pt>
                <c:pt idx="96">
                  <c:v>16.755160819145562</c:v>
                </c:pt>
                <c:pt idx="97">
                  <c:v>16.929693744344995</c:v>
                </c:pt>
                <c:pt idx="98">
                  <c:v>17.104226669544428</c:v>
                </c:pt>
                <c:pt idx="99">
                  <c:v>17.278759594743864</c:v>
                </c:pt>
                <c:pt idx="100">
                  <c:v>17.453292519943293</c:v>
                </c:pt>
                <c:pt idx="101">
                  <c:v>17.627825445142726</c:v>
                </c:pt>
                <c:pt idx="102">
                  <c:v>17.802358370342162</c:v>
                </c:pt>
                <c:pt idx="103">
                  <c:v>17.976891295541595</c:v>
                </c:pt>
                <c:pt idx="104">
                  <c:v>18.151424220741028</c:v>
                </c:pt>
                <c:pt idx="105">
                  <c:v>18.32595714594046</c:v>
                </c:pt>
                <c:pt idx="106">
                  <c:v>18.500490071139893</c:v>
                </c:pt>
                <c:pt idx="107">
                  <c:v>18.675022996339326</c:v>
                </c:pt>
                <c:pt idx="108">
                  <c:v>18.849555921538759</c:v>
                </c:pt>
              </c:numCache>
            </c:numRef>
          </c:xVal>
          <c:yVal>
            <c:numRef>
              <c:f>Programm!$H$145:$H$253</c:f>
              <c:numCache>
                <c:formatCode>General</c:formatCode>
                <c:ptCount val="109"/>
                <c:pt idx="0">
                  <c:v>0.8660254037844386</c:v>
                </c:pt>
                <c:pt idx="1">
                  <c:v>0.96573984743594787</c:v>
                </c:pt>
                <c:pt idx="2">
                  <c:v>1.0361107745110583</c:v>
                </c:pt>
                <c:pt idx="3">
                  <c:v>1.075</c:v>
                </c:pt>
                <c:pt idx="4">
                  <c:v>1.0812258944651889</c:v>
                </c:pt>
                <c:pt idx="5">
                  <c:v>1.0545992872537551</c:v>
                </c:pt>
                <c:pt idx="6">
                  <c:v>0.99592921435210446</c:v>
                </c:pt>
                <c:pt idx="7">
                  <c:v>0.90699833623686432</c:v>
                </c:pt>
                <c:pt idx="8">
                  <c:v>0.7905087726383706</c:v>
                </c:pt>
                <c:pt idx="9">
                  <c:v>0.64999999999999991</c:v>
                </c:pt>
                <c:pt idx="10">
                  <c:v>0.48974130627750007</c:v>
                </c:pt>
                <c:pt idx="11">
                  <c:v>0.3146020707848165</c:v>
                </c:pt>
                <c:pt idx="12">
                  <c:v>0.12990381056766592</c:v>
                </c:pt>
                <c:pt idx="13">
                  <c:v>-5.8741511199083773E-2</c:v>
                </c:pt>
                <c:pt idx="14">
                  <c:v>-0.24560200187268774</c:v>
                </c:pt>
                <c:pt idx="15">
                  <c:v>-0.42500000000000016</c:v>
                </c:pt>
                <c:pt idx="16">
                  <c:v>-0.5914845881876889</c:v>
                </c:pt>
                <c:pt idx="17">
                  <c:v>-0.73999721646893835</c:v>
                </c:pt>
                <c:pt idx="18">
                  <c:v>-0.86602540378443837</c:v>
                </c:pt>
                <c:pt idx="19">
                  <c:v>-0.96573984743594776</c:v>
                </c:pt>
                <c:pt idx="20">
                  <c:v>-1.0361107745110583</c:v>
                </c:pt>
                <c:pt idx="21">
                  <c:v>-1.075</c:v>
                </c:pt>
                <c:pt idx="22">
                  <c:v>-1.0812258944651889</c:v>
                </c:pt>
                <c:pt idx="23">
                  <c:v>-1.0545992872537553</c:v>
                </c:pt>
                <c:pt idx="24">
                  <c:v>-0.99592921435210435</c:v>
                </c:pt>
                <c:pt idx="25">
                  <c:v>-0.90699833623686432</c:v>
                </c:pt>
                <c:pt idx="26">
                  <c:v>-0.79050877263837083</c:v>
                </c:pt>
                <c:pt idx="27">
                  <c:v>-0.65000000000000047</c:v>
                </c:pt>
                <c:pt idx="28">
                  <c:v>-0.48974130627749979</c:v>
                </c:pt>
                <c:pt idx="29">
                  <c:v>-0.31460207078481756</c:v>
                </c:pt>
                <c:pt idx="30">
                  <c:v>-0.12990381056766603</c:v>
                </c:pt>
                <c:pt idx="31">
                  <c:v>5.8741511199083205E-2</c:v>
                </c:pt>
                <c:pt idx="32">
                  <c:v>0.24560200187268799</c:v>
                </c:pt>
                <c:pt idx="33">
                  <c:v>0.42499999999999921</c:v>
                </c:pt>
                <c:pt idx="34">
                  <c:v>0.5914845881876889</c:v>
                </c:pt>
                <c:pt idx="35">
                  <c:v>0.73999721646893812</c:v>
                </c:pt>
                <c:pt idx="36">
                  <c:v>0.86602540378443882</c:v>
                </c:pt>
                <c:pt idx="37">
                  <c:v>0.96573984743594754</c:v>
                </c:pt>
                <c:pt idx="38">
                  <c:v>1.0361107745110583</c:v>
                </c:pt>
                <c:pt idx="39">
                  <c:v>1.075</c:v>
                </c:pt>
                <c:pt idx="40">
                  <c:v>1.0812258944651889</c:v>
                </c:pt>
                <c:pt idx="41">
                  <c:v>1.0545992872537553</c:v>
                </c:pt>
                <c:pt idx="42">
                  <c:v>0.99592921435210502</c:v>
                </c:pt>
                <c:pt idx="43">
                  <c:v>0.90699833623686499</c:v>
                </c:pt>
                <c:pt idx="44">
                  <c:v>0.79050877263837149</c:v>
                </c:pt>
                <c:pt idx="45">
                  <c:v>0.6499999999999998</c:v>
                </c:pt>
                <c:pt idx="46">
                  <c:v>0.4897413062774999</c:v>
                </c:pt>
                <c:pt idx="47">
                  <c:v>0.31460207078481678</c:v>
                </c:pt>
                <c:pt idx="48">
                  <c:v>0.12990381056766623</c:v>
                </c:pt>
                <c:pt idx="49">
                  <c:v>-5.8741511199082969E-2</c:v>
                </c:pt>
                <c:pt idx="50">
                  <c:v>-0.24560200187268694</c:v>
                </c:pt>
                <c:pt idx="51">
                  <c:v>-0.42500000000000071</c:v>
                </c:pt>
                <c:pt idx="52">
                  <c:v>-0.59148458818768801</c:v>
                </c:pt>
                <c:pt idx="53">
                  <c:v>-0.73999721646893868</c:v>
                </c:pt>
                <c:pt idx="54">
                  <c:v>-0.86602540378443871</c:v>
                </c:pt>
                <c:pt idx="55">
                  <c:v>-0.96573984743594787</c:v>
                </c:pt>
                <c:pt idx="56">
                  <c:v>-1.0361107745110583</c:v>
                </c:pt>
                <c:pt idx="57">
                  <c:v>-1.0750000000000002</c:v>
                </c:pt>
                <c:pt idx="58">
                  <c:v>-1.0812258944651889</c:v>
                </c:pt>
                <c:pt idx="59">
                  <c:v>-1.0545992872537553</c:v>
                </c:pt>
                <c:pt idx="60">
                  <c:v>-0.99592921435210502</c:v>
                </c:pt>
                <c:pt idx="61">
                  <c:v>-0.90699833623686499</c:v>
                </c:pt>
                <c:pt idx="62">
                  <c:v>-0.79050877263837016</c:v>
                </c:pt>
                <c:pt idx="63">
                  <c:v>-0.64999999999999991</c:v>
                </c:pt>
                <c:pt idx="64">
                  <c:v>-0.48974130627750168</c:v>
                </c:pt>
                <c:pt idx="65">
                  <c:v>-0.31460207078481695</c:v>
                </c:pt>
                <c:pt idx="66">
                  <c:v>-0.12990381056766637</c:v>
                </c:pt>
                <c:pt idx="67">
                  <c:v>5.8741511199084606E-2</c:v>
                </c:pt>
                <c:pt idx="68">
                  <c:v>0.24560200187268705</c:v>
                </c:pt>
                <c:pt idx="69">
                  <c:v>0.42499999999999905</c:v>
                </c:pt>
                <c:pt idx="70">
                  <c:v>0.59148458818768912</c:v>
                </c:pt>
                <c:pt idx="71">
                  <c:v>0.73999721646893868</c:v>
                </c:pt>
                <c:pt idx="72">
                  <c:v>0.86602540378443771</c:v>
                </c:pt>
                <c:pt idx="73">
                  <c:v>0.96573984743594798</c:v>
                </c:pt>
                <c:pt idx="74">
                  <c:v>1.0361107745110583</c:v>
                </c:pt>
                <c:pt idx="75">
                  <c:v>1.075</c:v>
                </c:pt>
                <c:pt idx="76">
                  <c:v>1.0812258944651891</c:v>
                </c:pt>
                <c:pt idx="77">
                  <c:v>1.0545992872537555</c:v>
                </c:pt>
                <c:pt idx="78">
                  <c:v>0.99592921435210402</c:v>
                </c:pt>
                <c:pt idx="79">
                  <c:v>0.90699833623686521</c:v>
                </c:pt>
                <c:pt idx="80">
                  <c:v>0.79050877263837172</c:v>
                </c:pt>
                <c:pt idx="81">
                  <c:v>0.65</c:v>
                </c:pt>
                <c:pt idx="82">
                  <c:v>0.48974130627750018</c:v>
                </c:pt>
                <c:pt idx="83">
                  <c:v>0.31460207078481883</c:v>
                </c:pt>
                <c:pt idx="84">
                  <c:v>0.12990381056766637</c:v>
                </c:pt>
                <c:pt idx="85">
                  <c:v>-5.8741511199082719E-2</c:v>
                </c:pt>
                <c:pt idx="86">
                  <c:v>-0.24560200187268669</c:v>
                </c:pt>
                <c:pt idx="87">
                  <c:v>-0.42499999999999893</c:v>
                </c:pt>
                <c:pt idx="88">
                  <c:v>-0.5914845881876879</c:v>
                </c:pt>
                <c:pt idx="89">
                  <c:v>-0.73999721646893712</c:v>
                </c:pt>
                <c:pt idx="90">
                  <c:v>-0.8660254037844376</c:v>
                </c:pt>
                <c:pt idx="91">
                  <c:v>-0.9657398474359471</c:v>
                </c:pt>
                <c:pt idx="92">
                  <c:v>-1.0361107745110578</c:v>
                </c:pt>
                <c:pt idx="93">
                  <c:v>-1.0749999999999997</c:v>
                </c:pt>
                <c:pt idx="94">
                  <c:v>-1.0812258944651894</c:v>
                </c:pt>
                <c:pt idx="95">
                  <c:v>-1.054599287253756</c:v>
                </c:pt>
                <c:pt idx="96">
                  <c:v>-0.99592921435210402</c:v>
                </c:pt>
                <c:pt idx="97">
                  <c:v>-0.9069983362368641</c:v>
                </c:pt>
                <c:pt idx="98">
                  <c:v>-0.79050877263837038</c:v>
                </c:pt>
                <c:pt idx="99">
                  <c:v>-0.65000000000000013</c:v>
                </c:pt>
                <c:pt idx="100">
                  <c:v>-0.48974130627750034</c:v>
                </c:pt>
                <c:pt idx="101">
                  <c:v>-0.31460207078481728</c:v>
                </c:pt>
                <c:pt idx="102">
                  <c:v>-0.12990381056766648</c:v>
                </c:pt>
                <c:pt idx="103">
                  <c:v>5.8741511199082733E-2</c:v>
                </c:pt>
                <c:pt idx="104">
                  <c:v>0.24560200187268677</c:v>
                </c:pt>
                <c:pt idx="105">
                  <c:v>0.42500000000000188</c:v>
                </c:pt>
                <c:pt idx="106">
                  <c:v>0.59148458818768779</c:v>
                </c:pt>
                <c:pt idx="107">
                  <c:v>0.73999721646893724</c:v>
                </c:pt>
                <c:pt idx="108">
                  <c:v>0.86602540378443937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8E1F-47F1-AD20-2E3E4FB8EB07}"/>
            </c:ext>
          </c:extLst>
        </c:ser>
        <c:ser>
          <c:idx val="6"/>
          <c:order val="6"/>
          <c:tx>
            <c:v>u3'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Programm!$A$145:$A$253</c:f>
              <c:numCache>
                <c:formatCode>General</c:formatCode>
                <c:ptCount val="109"/>
                <c:pt idx="0">
                  <c:v>0</c:v>
                </c:pt>
                <c:pt idx="1">
                  <c:v>0.17453292519943295</c:v>
                </c:pt>
                <c:pt idx="2">
                  <c:v>0.3490658503988659</c:v>
                </c:pt>
                <c:pt idx="3">
                  <c:v>0.52359877559829882</c:v>
                </c:pt>
                <c:pt idx="4">
                  <c:v>0.69813170079773179</c:v>
                </c:pt>
                <c:pt idx="5">
                  <c:v>0.87266462599716477</c:v>
                </c:pt>
                <c:pt idx="6">
                  <c:v>1.0471975511965976</c:v>
                </c:pt>
                <c:pt idx="7">
                  <c:v>1.2217304763960306</c:v>
                </c:pt>
                <c:pt idx="8">
                  <c:v>1.3962634015954636</c:v>
                </c:pt>
                <c:pt idx="9">
                  <c:v>1.5707963267948966</c:v>
                </c:pt>
                <c:pt idx="10">
                  <c:v>1.7453292519943295</c:v>
                </c:pt>
                <c:pt idx="11">
                  <c:v>1.9198621771937625</c:v>
                </c:pt>
                <c:pt idx="12">
                  <c:v>2.0943951023931953</c:v>
                </c:pt>
                <c:pt idx="13">
                  <c:v>2.2689280275926285</c:v>
                </c:pt>
                <c:pt idx="14">
                  <c:v>2.4434609527920612</c:v>
                </c:pt>
                <c:pt idx="15">
                  <c:v>2.6179938779914944</c:v>
                </c:pt>
                <c:pt idx="16">
                  <c:v>2.7925268031909272</c:v>
                </c:pt>
                <c:pt idx="17">
                  <c:v>2.9670597283903604</c:v>
                </c:pt>
                <c:pt idx="18">
                  <c:v>3.1415926535897931</c:v>
                </c:pt>
                <c:pt idx="19">
                  <c:v>3.3161255787892263</c:v>
                </c:pt>
                <c:pt idx="20">
                  <c:v>3.4906585039886591</c:v>
                </c:pt>
                <c:pt idx="21">
                  <c:v>3.6651914291880923</c:v>
                </c:pt>
                <c:pt idx="22">
                  <c:v>3.839724354387525</c:v>
                </c:pt>
                <c:pt idx="23">
                  <c:v>4.0142572795869578</c:v>
                </c:pt>
                <c:pt idx="24">
                  <c:v>4.1887902047863905</c:v>
                </c:pt>
                <c:pt idx="25">
                  <c:v>4.3633231299858233</c:v>
                </c:pt>
                <c:pt idx="26">
                  <c:v>4.5378560551852569</c:v>
                </c:pt>
                <c:pt idx="27">
                  <c:v>4.7123889803846897</c:v>
                </c:pt>
                <c:pt idx="28">
                  <c:v>4.8869219055841224</c:v>
                </c:pt>
                <c:pt idx="29">
                  <c:v>5.0614548307835552</c:v>
                </c:pt>
                <c:pt idx="30">
                  <c:v>5.2359877559829888</c:v>
                </c:pt>
                <c:pt idx="31">
                  <c:v>5.4105206811824216</c:v>
                </c:pt>
                <c:pt idx="32">
                  <c:v>5.5850536063818543</c:v>
                </c:pt>
                <c:pt idx="33">
                  <c:v>5.7595865315812871</c:v>
                </c:pt>
                <c:pt idx="34">
                  <c:v>5.9341194567807207</c:v>
                </c:pt>
                <c:pt idx="35">
                  <c:v>6.1086523819801526</c:v>
                </c:pt>
                <c:pt idx="36">
                  <c:v>6.2831853071795862</c:v>
                </c:pt>
                <c:pt idx="37">
                  <c:v>6.457718232379019</c:v>
                </c:pt>
                <c:pt idx="38">
                  <c:v>6.6322511575784526</c:v>
                </c:pt>
                <c:pt idx="39">
                  <c:v>6.8067840827778845</c:v>
                </c:pt>
                <c:pt idx="40">
                  <c:v>6.9813170079773181</c:v>
                </c:pt>
                <c:pt idx="41">
                  <c:v>7.1558499331767509</c:v>
                </c:pt>
                <c:pt idx="42">
                  <c:v>7.3303828583761845</c:v>
                </c:pt>
                <c:pt idx="43">
                  <c:v>7.5049157835756164</c:v>
                </c:pt>
                <c:pt idx="44">
                  <c:v>7.67944870877505</c:v>
                </c:pt>
                <c:pt idx="45">
                  <c:v>7.8539816339744828</c:v>
                </c:pt>
                <c:pt idx="46">
                  <c:v>8.0285145591739155</c:v>
                </c:pt>
                <c:pt idx="47">
                  <c:v>8.2030474843733483</c:v>
                </c:pt>
                <c:pt idx="48">
                  <c:v>8.3775804095727811</c:v>
                </c:pt>
                <c:pt idx="49">
                  <c:v>8.5521133347722138</c:v>
                </c:pt>
                <c:pt idx="50">
                  <c:v>8.7266462599716466</c:v>
                </c:pt>
                <c:pt idx="51">
                  <c:v>8.9011791851710811</c:v>
                </c:pt>
                <c:pt idx="52">
                  <c:v>9.0757121103705138</c:v>
                </c:pt>
                <c:pt idx="53">
                  <c:v>9.2502450355699466</c:v>
                </c:pt>
                <c:pt idx="54">
                  <c:v>9.4247779607693793</c:v>
                </c:pt>
                <c:pt idx="55">
                  <c:v>9.5993108859688121</c:v>
                </c:pt>
                <c:pt idx="56">
                  <c:v>9.7738438111682449</c:v>
                </c:pt>
                <c:pt idx="57">
                  <c:v>9.9483767363676794</c:v>
                </c:pt>
                <c:pt idx="58">
                  <c:v>10.12290966156711</c:v>
                </c:pt>
                <c:pt idx="59">
                  <c:v>10.297442586766545</c:v>
                </c:pt>
                <c:pt idx="60">
                  <c:v>10.471975511965978</c:v>
                </c:pt>
                <c:pt idx="61">
                  <c:v>10.64650843716541</c:v>
                </c:pt>
                <c:pt idx="62">
                  <c:v>10.821041362364843</c:v>
                </c:pt>
                <c:pt idx="63">
                  <c:v>10.995574287564276</c:v>
                </c:pt>
                <c:pt idx="64">
                  <c:v>11.170107212763709</c:v>
                </c:pt>
                <c:pt idx="65">
                  <c:v>11.344640137963141</c:v>
                </c:pt>
                <c:pt idx="66">
                  <c:v>11.519173063162574</c:v>
                </c:pt>
                <c:pt idx="67">
                  <c:v>11.693705988362007</c:v>
                </c:pt>
                <c:pt idx="68">
                  <c:v>11.868238913561441</c:v>
                </c:pt>
                <c:pt idx="69">
                  <c:v>12.042771838760874</c:v>
                </c:pt>
                <c:pt idx="70">
                  <c:v>12.217304763960305</c:v>
                </c:pt>
                <c:pt idx="71">
                  <c:v>12.39183768915974</c:v>
                </c:pt>
                <c:pt idx="72">
                  <c:v>12.566370614359172</c:v>
                </c:pt>
                <c:pt idx="73">
                  <c:v>12.740903539558607</c:v>
                </c:pt>
                <c:pt idx="74">
                  <c:v>12.915436464758038</c:v>
                </c:pt>
                <c:pt idx="75">
                  <c:v>13.089969389957471</c:v>
                </c:pt>
                <c:pt idx="76">
                  <c:v>13.264502315156905</c:v>
                </c:pt>
                <c:pt idx="77">
                  <c:v>13.439035240356338</c:v>
                </c:pt>
                <c:pt idx="78">
                  <c:v>13.613568165555769</c:v>
                </c:pt>
                <c:pt idx="79">
                  <c:v>13.788101090755204</c:v>
                </c:pt>
                <c:pt idx="80">
                  <c:v>13.962634015954636</c:v>
                </c:pt>
                <c:pt idx="81">
                  <c:v>14.137166941154067</c:v>
                </c:pt>
                <c:pt idx="82">
                  <c:v>14.311699866353502</c:v>
                </c:pt>
                <c:pt idx="83">
                  <c:v>14.486232791552935</c:v>
                </c:pt>
                <c:pt idx="84">
                  <c:v>14.660765716752369</c:v>
                </c:pt>
                <c:pt idx="85">
                  <c:v>14.8352986419518</c:v>
                </c:pt>
                <c:pt idx="86">
                  <c:v>15.009831567151233</c:v>
                </c:pt>
                <c:pt idx="87">
                  <c:v>15.184364492350667</c:v>
                </c:pt>
                <c:pt idx="88">
                  <c:v>15.3588974175501</c:v>
                </c:pt>
                <c:pt idx="89">
                  <c:v>15.533430342749531</c:v>
                </c:pt>
                <c:pt idx="90">
                  <c:v>15.707963267948966</c:v>
                </c:pt>
                <c:pt idx="91">
                  <c:v>15.882496193148398</c:v>
                </c:pt>
                <c:pt idx="92">
                  <c:v>16.057029118347831</c:v>
                </c:pt>
                <c:pt idx="93">
                  <c:v>16.231562043547264</c:v>
                </c:pt>
                <c:pt idx="94">
                  <c:v>16.406094968746697</c:v>
                </c:pt>
                <c:pt idx="95">
                  <c:v>16.580627893946129</c:v>
                </c:pt>
                <c:pt idx="96">
                  <c:v>16.755160819145562</c:v>
                </c:pt>
                <c:pt idx="97">
                  <c:v>16.929693744344995</c:v>
                </c:pt>
                <c:pt idx="98">
                  <c:v>17.104226669544428</c:v>
                </c:pt>
                <c:pt idx="99">
                  <c:v>17.278759594743864</c:v>
                </c:pt>
                <c:pt idx="100">
                  <c:v>17.453292519943293</c:v>
                </c:pt>
                <c:pt idx="101">
                  <c:v>17.627825445142726</c:v>
                </c:pt>
                <c:pt idx="102">
                  <c:v>17.802358370342162</c:v>
                </c:pt>
                <c:pt idx="103">
                  <c:v>17.976891295541595</c:v>
                </c:pt>
                <c:pt idx="104">
                  <c:v>18.151424220741028</c:v>
                </c:pt>
                <c:pt idx="105">
                  <c:v>18.32595714594046</c:v>
                </c:pt>
                <c:pt idx="106">
                  <c:v>18.500490071139893</c:v>
                </c:pt>
                <c:pt idx="107">
                  <c:v>18.675022996339326</c:v>
                </c:pt>
                <c:pt idx="108">
                  <c:v>18.849555921538759</c:v>
                </c:pt>
              </c:numCache>
            </c:numRef>
          </c:xVal>
          <c:yVal>
            <c:numRef>
              <c:f>Programm!$I$145:$I$253</c:f>
              <c:numCache>
                <c:formatCode>General</c:formatCode>
                <c:ptCount val="109"/>
                <c:pt idx="0">
                  <c:v>-0.8660254037844386</c:v>
                </c:pt>
                <c:pt idx="1">
                  <c:v>-0.73999721646893846</c:v>
                </c:pt>
                <c:pt idx="2">
                  <c:v>-0.5914845881876889</c:v>
                </c:pt>
                <c:pt idx="3">
                  <c:v>-0.42499999999999993</c:v>
                </c:pt>
                <c:pt idx="4">
                  <c:v>-0.24560200187268783</c:v>
                </c:pt>
                <c:pt idx="5">
                  <c:v>-5.8741511199083635E-2</c:v>
                </c:pt>
                <c:pt idx="6">
                  <c:v>0.12990381056766578</c:v>
                </c:pt>
                <c:pt idx="7">
                  <c:v>0.31460207078481661</c:v>
                </c:pt>
                <c:pt idx="8">
                  <c:v>0.4897413062774999</c:v>
                </c:pt>
                <c:pt idx="9">
                  <c:v>0.64999999999999991</c:v>
                </c:pt>
                <c:pt idx="10">
                  <c:v>0.79050877263837038</c:v>
                </c:pt>
                <c:pt idx="11">
                  <c:v>0.90699833623686432</c:v>
                </c:pt>
                <c:pt idx="12">
                  <c:v>0.99592921435210435</c:v>
                </c:pt>
                <c:pt idx="13">
                  <c:v>1.0545992872537551</c:v>
                </c:pt>
                <c:pt idx="14">
                  <c:v>1.0812258944651889</c:v>
                </c:pt>
                <c:pt idx="15">
                  <c:v>1.075</c:v>
                </c:pt>
                <c:pt idx="16">
                  <c:v>1.0361107745110583</c:v>
                </c:pt>
                <c:pt idx="17">
                  <c:v>0.96573984743594798</c:v>
                </c:pt>
                <c:pt idx="18">
                  <c:v>0.86602540378443871</c:v>
                </c:pt>
                <c:pt idx="19">
                  <c:v>0.73999721646893846</c:v>
                </c:pt>
                <c:pt idx="20">
                  <c:v>0.59148458818768912</c:v>
                </c:pt>
                <c:pt idx="21">
                  <c:v>0.42499999999999993</c:v>
                </c:pt>
                <c:pt idx="22">
                  <c:v>0.24560200187268799</c:v>
                </c:pt>
                <c:pt idx="23">
                  <c:v>5.8741511199083593E-2</c:v>
                </c:pt>
                <c:pt idx="24">
                  <c:v>-0.12990381056766565</c:v>
                </c:pt>
                <c:pt idx="25">
                  <c:v>-0.31460207078481672</c:v>
                </c:pt>
                <c:pt idx="26">
                  <c:v>-0.48974130627749984</c:v>
                </c:pt>
                <c:pt idx="27">
                  <c:v>-0.65000000000000013</c:v>
                </c:pt>
                <c:pt idx="28">
                  <c:v>-0.79050877263837049</c:v>
                </c:pt>
                <c:pt idx="29">
                  <c:v>-0.90699833623686421</c:v>
                </c:pt>
                <c:pt idx="30">
                  <c:v>-0.99592921435210413</c:v>
                </c:pt>
                <c:pt idx="31">
                  <c:v>-1.0545992872537548</c:v>
                </c:pt>
                <c:pt idx="32">
                  <c:v>-1.0812258944651889</c:v>
                </c:pt>
                <c:pt idx="33">
                  <c:v>-1.0750000000000002</c:v>
                </c:pt>
                <c:pt idx="34">
                  <c:v>-1.0361107745110585</c:v>
                </c:pt>
                <c:pt idx="35">
                  <c:v>-0.96573984743594821</c:v>
                </c:pt>
                <c:pt idx="36">
                  <c:v>-0.8660254037844386</c:v>
                </c:pt>
                <c:pt idx="37">
                  <c:v>-0.73999721646893868</c:v>
                </c:pt>
                <c:pt idx="38">
                  <c:v>-0.59148458818768923</c:v>
                </c:pt>
                <c:pt idx="39">
                  <c:v>-0.42500000000000054</c:v>
                </c:pt>
                <c:pt idx="40">
                  <c:v>-0.24560200187268771</c:v>
                </c:pt>
                <c:pt idx="41">
                  <c:v>-5.8741511199084606E-2</c:v>
                </c:pt>
                <c:pt idx="42">
                  <c:v>0.12990381056766556</c:v>
                </c:pt>
                <c:pt idx="43">
                  <c:v>0.31460207078481611</c:v>
                </c:pt>
                <c:pt idx="44">
                  <c:v>0.48974130627750012</c:v>
                </c:pt>
                <c:pt idx="45">
                  <c:v>0.64999999999999925</c:v>
                </c:pt>
                <c:pt idx="46">
                  <c:v>0.79050877263837038</c:v>
                </c:pt>
                <c:pt idx="47">
                  <c:v>0.9069983362368641</c:v>
                </c:pt>
                <c:pt idx="48">
                  <c:v>0.99592921435210469</c:v>
                </c:pt>
                <c:pt idx="49">
                  <c:v>1.0545992872537548</c:v>
                </c:pt>
                <c:pt idx="50">
                  <c:v>1.0812258944651891</c:v>
                </c:pt>
                <c:pt idx="51">
                  <c:v>1.075</c:v>
                </c:pt>
                <c:pt idx="52">
                  <c:v>1.0361107745110585</c:v>
                </c:pt>
                <c:pt idx="53">
                  <c:v>0.96573984743594821</c:v>
                </c:pt>
                <c:pt idx="54">
                  <c:v>0.86602540378443915</c:v>
                </c:pt>
                <c:pt idx="55">
                  <c:v>0.73999721646893935</c:v>
                </c:pt>
                <c:pt idx="56">
                  <c:v>0.59148458818769012</c:v>
                </c:pt>
                <c:pt idx="57">
                  <c:v>0.42499999999999971</c:v>
                </c:pt>
                <c:pt idx="58">
                  <c:v>0.24560200187268796</c:v>
                </c:pt>
                <c:pt idx="59">
                  <c:v>5.8741511199083773E-2</c:v>
                </c:pt>
                <c:pt idx="60">
                  <c:v>-0.12990381056766545</c:v>
                </c:pt>
                <c:pt idx="61">
                  <c:v>-0.31460207078481606</c:v>
                </c:pt>
                <c:pt idx="62">
                  <c:v>-0.48974130627749918</c:v>
                </c:pt>
                <c:pt idx="63">
                  <c:v>-0.65000000000000069</c:v>
                </c:pt>
                <c:pt idx="64">
                  <c:v>-0.79050877263836961</c:v>
                </c:pt>
                <c:pt idx="65">
                  <c:v>-0.90699833623686454</c:v>
                </c:pt>
                <c:pt idx="66">
                  <c:v>-0.99592921435210457</c:v>
                </c:pt>
                <c:pt idx="67">
                  <c:v>-1.0545992872537553</c:v>
                </c:pt>
                <c:pt idx="68">
                  <c:v>-1.0812258944651889</c:v>
                </c:pt>
                <c:pt idx="69">
                  <c:v>-1.075</c:v>
                </c:pt>
                <c:pt idx="70">
                  <c:v>-1.0361107745110587</c:v>
                </c:pt>
                <c:pt idx="71">
                  <c:v>-0.96573984743594821</c:v>
                </c:pt>
                <c:pt idx="72">
                  <c:v>-0.86602540378443926</c:v>
                </c:pt>
                <c:pt idx="73">
                  <c:v>-0.73999721646893912</c:v>
                </c:pt>
                <c:pt idx="74">
                  <c:v>-0.5914845881876889</c:v>
                </c:pt>
                <c:pt idx="75">
                  <c:v>-0.42500000000000004</c:v>
                </c:pt>
                <c:pt idx="76">
                  <c:v>-0.24560200187268955</c:v>
                </c:pt>
                <c:pt idx="77">
                  <c:v>-5.8741511199083912E-2</c:v>
                </c:pt>
                <c:pt idx="78">
                  <c:v>0.12990381056766517</c:v>
                </c:pt>
                <c:pt idx="79">
                  <c:v>0.31460207078481767</c:v>
                </c:pt>
                <c:pt idx="80">
                  <c:v>0.48974130627749907</c:v>
                </c:pt>
                <c:pt idx="81">
                  <c:v>0.64999999999999902</c:v>
                </c:pt>
                <c:pt idx="82">
                  <c:v>0.79050877263837094</c:v>
                </c:pt>
                <c:pt idx="83">
                  <c:v>0.90699833623686454</c:v>
                </c:pt>
                <c:pt idx="84">
                  <c:v>0.99592921435210358</c:v>
                </c:pt>
                <c:pt idx="85">
                  <c:v>1.0545992872537551</c:v>
                </c:pt>
                <c:pt idx="86">
                  <c:v>1.0812258944651891</c:v>
                </c:pt>
                <c:pt idx="87">
                  <c:v>1.075</c:v>
                </c:pt>
                <c:pt idx="88">
                  <c:v>1.0361107745110585</c:v>
                </c:pt>
                <c:pt idx="89">
                  <c:v>0.96573984743594865</c:v>
                </c:pt>
                <c:pt idx="90">
                  <c:v>0.86602540378443849</c:v>
                </c:pt>
                <c:pt idx="91">
                  <c:v>0.73999721646893946</c:v>
                </c:pt>
                <c:pt idx="92">
                  <c:v>0.59148458818769045</c:v>
                </c:pt>
                <c:pt idx="93">
                  <c:v>0.42500000000000016</c:v>
                </c:pt>
                <c:pt idx="94">
                  <c:v>0.24560200187268821</c:v>
                </c:pt>
                <c:pt idx="95">
                  <c:v>5.8741511199085952E-2</c:v>
                </c:pt>
                <c:pt idx="96">
                  <c:v>-0.12990381056766503</c:v>
                </c:pt>
                <c:pt idx="97">
                  <c:v>-0.31460207078481572</c:v>
                </c:pt>
                <c:pt idx="98">
                  <c:v>-0.4897413062774989</c:v>
                </c:pt>
                <c:pt idx="99">
                  <c:v>-0.64999999999999891</c:v>
                </c:pt>
                <c:pt idx="100">
                  <c:v>-0.79050877263836949</c:v>
                </c:pt>
                <c:pt idx="101">
                  <c:v>-0.90699833623686343</c:v>
                </c:pt>
                <c:pt idx="102">
                  <c:v>-0.99592921435210346</c:v>
                </c:pt>
                <c:pt idx="103">
                  <c:v>-1.0545992872537544</c:v>
                </c:pt>
                <c:pt idx="104">
                  <c:v>-1.0812258944651885</c:v>
                </c:pt>
                <c:pt idx="105">
                  <c:v>-1.075</c:v>
                </c:pt>
                <c:pt idx="106">
                  <c:v>-1.0361107745110589</c:v>
                </c:pt>
                <c:pt idx="107">
                  <c:v>-0.96573984743594898</c:v>
                </c:pt>
                <c:pt idx="108">
                  <c:v>-0.86602540378443849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8E1F-47F1-AD20-2E3E4FB8E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785920"/>
        <c:axId val="94787456"/>
      </c:scatterChart>
      <c:valAx>
        <c:axId val="94785920"/>
        <c:scaling>
          <c:orientation val="minMax"/>
          <c:max val="6.2830000000000004"/>
          <c:min val="0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de-DE"/>
          </a:p>
        </c:txPr>
        <c:crossAx val="94787456"/>
        <c:crosses val="autoZero"/>
        <c:crossBetween val="midCat"/>
        <c:majorUnit val="20"/>
        <c:minorUnit val="10"/>
      </c:valAx>
      <c:valAx>
        <c:axId val="94787456"/>
        <c:scaling>
          <c:orientation val="minMax"/>
          <c:max val="1.1000000000000001"/>
          <c:min val="-1.100000000000000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de-DE"/>
          </a:p>
        </c:txPr>
        <c:crossAx val="94785920"/>
        <c:crosses val="autoZero"/>
        <c:crossBetween val="midCat"/>
        <c:majorUnit val="3"/>
        <c:minorUnit val="1.5"/>
      </c:valAx>
      <c:spPr>
        <a:ln>
          <a:solidFill>
            <a:schemeClr val="bg1"/>
          </a:solidFill>
        </a:ln>
      </c:spPr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179283267861374E-2"/>
          <c:y val="3.2202890301362933E-2"/>
          <c:w val="0.90595298571121452"/>
          <c:h val="0.90337415405193311"/>
        </c:manualLayout>
      </c:layout>
      <c:scatterChart>
        <c:scatterStyle val="smoothMarker"/>
        <c:varyColors val="0"/>
        <c:ser>
          <c:idx val="1"/>
          <c:order val="0"/>
          <c:tx>
            <c:v>N</c:v>
          </c:tx>
          <c:spPr>
            <a:ln w="508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Programm!$M$201:$M$202</c:f>
              <c:numCache>
                <c:formatCode>General</c:formatCode>
                <c:ptCount val="2"/>
                <c:pt idx="0">
                  <c:v>1</c:v>
                </c:pt>
                <c:pt idx="1">
                  <c:v>11</c:v>
                </c:pt>
              </c:numCache>
            </c:numRef>
          </c:xVal>
          <c:yVal>
            <c:numRef>
              <c:f>Programm!$N$201:$N$202</c:f>
              <c:numCache>
                <c:formatCode>General</c:formatCode>
                <c:ptCount val="2"/>
                <c:pt idx="0">
                  <c:v>0.1</c:v>
                </c:pt>
                <c:pt idx="1">
                  <c:v>0.1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EF8-4F92-962E-2ECF0F4AC249}"/>
            </c:ext>
          </c:extLst>
        </c:ser>
        <c:ser>
          <c:idx val="0"/>
          <c:order val="1"/>
          <c:tx>
            <c:v>L1</c:v>
          </c:tx>
          <c:spPr>
            <a:ln w="508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Programm!$M$204:$M$205</c:f>
              <c:numCache>
                <c:formatCode>General</c:formatCode>
                <c:ptCount val="2"/>
                <c:pt idx="0">
                  <c:v>1</c:v>
                </c:pt>
                <c:pt idx="1">
                  <c:v>11</c:v>
                </c:pt>
              </c:numCache>
            </c:numRef>
          </c:xVal>
          <c:yVal>
            <c:numRef>
              <c:f>Programm!$N$204:$N$205</c:f>
              <c:numCache>
                <c:formatCode>General</c:formatCode>
                <c:ptCount val="2"/>
                <c:pt idx="0">
                  <c:v>6</c:v>
                </c:pt>
                <c:pt idx="1">
                  <c:v>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EF8-4F92-962E-2ECF0F4AC249}"/>
            </c:ext>
          </c:extLst>
        </c:ser>
        <c:ser>
          <c:idx val="2"/>
          <c:order val="2"/>
          <c:tx>
            <c:v>L2</c:v>
          </c:tx>
          <c:spPr>
            <a:ln w="508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Programm!$M$207:$M$208</c:f>
              <c:numCache>
                <c:formatCode>General</c:formatCode>
                <c:ptCount val="2"/>
                <c:pt idx="0">
                  <c:v>1</c:v>
                </c:pt>
                <c:pt idx="1">
                  <c:v>11</c:v>
                </c:pt>
              </c:numCache>
            </c:numRef>
          </c:xVal>
          <c:yVal>
            <c:numRef>
              <c:f>Programm!$N$207:$N$208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EF8-4F92-962E-2ECF0F4AC249}"/>
            </c:ext>
          </c:extLst>
        </c:ser>
        <c:ser>
          <c:idx val="3"/>
          <c:order val="3"/>
          <c:tx>
            <c:v>L3</c:v>
          </c:tx>
          <c:spPr>
            <a:ln w="508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Programm!$M$210:$M$211</c:f>
              <c:numCache>
                <c:formatCode>General</c:formatCode>
                <c:ptCount val="2"/>
                <c:pt idx="0">
                  <c:v>1</c:v>
                </c:pt>
                <c:pt idx="1">
                  <c:v>11</c:v>
                </c:pt>
              </c:numCache>
            </c:numRef>
          </c:xVal>
          <c:yVal>
            <c:numRef>
              <c:f>Programm!$N$210:$N$211</c:f>
              <c:numCache>
                <c:formatCode>General</c:formatCode>
                <c:ptCount val="2"/>
                <c:pt idx="0">
                  <c:v>14</c:v>
                </c:pt>
                <c:pt idx="1">
                  <c:v>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EF8-4F92-962E-2ECF0F4AC249}"/>
            </c:ext>
          </c:extLst>
        </c:ser>
        <c:ser>
          <c:idx val="4"/>
          <c:order val="4"/>
          <c:tx>
            <c:v>U1'</c:v>
          </c:tx>
          <c:spPr>
            <a:ln w="38100">
              <a:solidFill>
                <a:schemeClr val="tx1"/>
              </a:solidFill>
              <a:headEnd type="none"/>
              <a:tailEnd type="triangle"/>
            </a:ln>
          </c:spPr>
          <c:marker>
            <c:symbol val="none"/>
          </c:marker>
          <c:xVal>
            <c:numRef>
              <c:f>Programm!$M$213:$M$214</c:f>
              <c:numCache>
                <c:formatCode>General</c:formatCode>
                <c:ptCount val="2"/>
                <c:pt idx="0">
                  <c:v>6</c:v>
                </c:pt>
                <c:pt idx="1">
                  <c:v>6</c:v>
                </c:pt>
              </c:numCache>
            </c:numRef>
          </c:xVal>
          <c:yVal>
            <c:numRef>
              <c:f>Programm!$N$213:$N$214</c:f>
              <c:numCache>
                <c:formatCode>General</c:formatCode>
                <c:ptCount val="2"/>
                <c:pt idx="0">
                  <c:v>5.5</c:v>
                </c:pt>
                <c:pt idx="1">
                  <c:v>0.5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EF8-4F92-962E-2ECF0F4AC249}"/>
            </c:ext>
          </c:extLst>
        </c:ser>
        <c:ser>
          <c:idx val="5"/>
          <c:order val="5"/>
          <c:tx>
            <c:v>U2'</c:v>
          </c:tx>
          <c:spPr>
            <a:ln w="38100">
              <a:solidFill>
                <a:schemeClr val="tx1"/>
              </a:solidFill>
              <a:tailEnd type="triangle"/>
            </a:ln>
          </c:spPr>
          <c:marker>
            <c:symbol val="none"/>
          </c:marker>
          <c:xVal>
            <c:numRef>
              <c:f>Programm!$M$216:$M$217</c:f>
              <c:numCache>
                <c:formatCode>General</c:formatCode>
                <c:ptCount val="2"/>
                <c:pt idx="0">
                  <c:v>8</c:v>
                </c:pt>
                <c:pt idx="1">
                  <c:v>8</c:v>
                </c:pt>
              </c:numCache>
            </c:numRef>
          </c:xVal>
          <c:yVal>
            <c:numRef>
              <c:f>Programm!$N$216:$N$217</c:f>
              <c:numCache>
                <c:formatCode>General</c:formatCode>
                <c:ptCount val="2"/>
                <c:pt idx="0">
                  <c:v>5.5</c:v>
                </c:pt>
                <c:pt idx="1">
                  <c:v>0.5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DEF8-4F92-962E-2ECF0F4AC249}"/>
            </c:ext>
          </c:extLst>
        </c:ser>
        <c:ser>
          <c:idx val="6"/>
          <c:order val="6"/>
          <c:tx>
            <c:v>U2''</c:v>
          </c:tx>
          <c:spPr>
            <a:ln w="38100">
              <a:solidFill>
                <a:schemeClr val="tx1"/>
              </a:solidFill>
              <a:tailEnd type="none"/>
            </a:ln>
          </c:spPr>
          <c:marker>
            <c:symbol val="none"/>
          </c:marker>
          <c:xVal>
            <c:numRef>
              <c:f>Programm!$M$218:$M$219</c:f>
              <c:numCache>
                <c:formatCode>General</c:formatCode>
                <c:ptCount val="2"/>
                <c:pt idx="0">
                  <c:v>8</c:v>
                </c:pt>
                <c:pt idx="1">
                  <c:v>8</c:v>
                </c:pt>
              </c:numCache>
            </c:numRef>
          </c:xVal>
          <c:yVal>
            <c:numRef>
              <c:f>Programm!$N$218:$N$219</c:f>
              <c:numCache>
                <c:formatCode>General</c:formatCode>
                <c:ptCount val="2"/>
                <c:pt idx="0">
                  <c:v>9.5</c:v>
                </c:pt>
                <c:pt idx="1">
                  <c:v>6.5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DEF8-4F92-962E-2ECF0F4AC249}"/>
            </c:ext>
          </c:extLst>
        </c:ser>
        <c:ser>
          <c:idx val="7"/>
          <c:order val="7"/>
          <c:tx>
            <c:v>U3'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Programm!$M$221:$M$222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xVal>
          <c:yVal>
            <c:numRef>
              <c:f>Programm!$N$221:$N$222</c:f>
              <c:numCache>
                <c:formatCode>General</c:formatCode>
                <c:ptCount val="2"/>
                <c:pt idx="0">
                  <c:v>13.5</c:v>
                </c:pt>
                <c:pt idx="1">
                  <c:v>10.5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DEF8-4F92-962E-2ECF0F4AC249}"/>
            </c:ext>
          </c:extLst>
        </c:ser>
        <c:ser>
          <c:idx val="8"/>
          <c:order val="8"/>
          <c:tx>
            <c:v>U3''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Programm!$M$223:$M$224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xVal>
          <c:yVal>
            <c:numRef>
              <c:f>Programm!$N$223:$N$224</c:f>
              <c:numCache>
                <c:formatCode>General</c:formatCode>
                <c:ptCount val="2"/>
                <c:pt idx="0">
                  <c:v>9.5</c:v>
                </c:pt>
                <c:pt idx="1">
                  <c:v>6.5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DEF8-4F92-962E-2ECF0F4AC249}"/>
            </c:ext>
          </c:extLst>
        </c:ser>
        <c:ser>
          <c:idx val="9"/>
          <c:order val="9"/>
          <c:tx>
            <c:v>U3''</c:v>
          </c:tx>
          <c:spPr>
            <a:ln w="38100">
              <a:solidFill>
                <a:schemeClr val="tx1"/>
              </a:solidFill>
              <a:tailEnd type="triangle"/>
            </a:ln>
          </c:spPr>
          <c:marker>
            <c:symbol val="none"/>
          </c:marker>
          <c:xVal>
            <c:numRef>
              <c:f>Programm!$M$225:$M$226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xVal>
          <c:yVal>
            <c:numRef>
              <c:f>Programm!$N$225:$N$226</c:f>
              <c:numCache>
                <c:formatCode>General</c:formatCode>
                <c:ptCount val="2"/>
                <c:pt idx="0">
                  <c:v>5.5</c:v>
                </c:pt>
                <c:pt idx="1">
                  <c:v>0.5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DEF8-4F92-962E-2ECF0F4AC249}"/>
            </c:ext>
          </c:extLst>
        </c:ser>
        <c:ser>
          <c:idx val="10"/>
          <c:order val="10"/>
          <c:tx>
            <c:v>U12</c:v>
          </c:tx>
          <c:spPr>
            <a:ln w="38100">
              <a:solidFill>
                <a:schemeClr val="tx1"/>
              </a:solidFill>
              <a:headEnd type="triangle"/>
              <a:tailEnd type="none"/>
            </a:ln>
          </c:spPr>
          <c:marker>
            <c:symbol val="none"/>
          </c:marker>
          <c:xVal>
            <c:numRef>
              <c:f>Programm!$M$228:$M$229</c:f>
              <c:numCache>
                <c:formatCode>General</c:formatCode>
                <c:ptCount val="2"/>
                <c:pt idx="0">
                  <c:v>2</c:v>
                </c:pt>
                <c:pt idx="1">
                  <c:v>2</c:v>
                </c:pt>
              </c:numCache>
            </c:numRef>
          </c:xVal>
          <c:yVal>
            <c:numRef>
              <c:f>Programm!$N$228:$N$229</c:f>
              <c:numCache>
                <c:formatCode>General</c:formatCode>
                <c:ptCount val="2"/>
                <c:pt idx="0">
                  <c:v>9.5</c:v>
                </c:pt>
                <c:pt idx="1">
                  <c:v>6.5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DEF8-4F92-962E-2ECF0F4AC249}"/>
            </c:ext>
          </c:extLst>
        </c:ser>
        <c:ser>
          <c:idx val="11"/>
          <c:order val="11"/>
          <c:tx>
            <c:v>U23</c:v>
          </c:tx>
          <c:spPr>
            <a:ln w="38100">
              <a:solidFill>
                <a:schemeClr val="tx1"/>
              </a:solidFill>
              <a:headEnd type="triangle"/>
            </a:ln>
          </c:spPr>
          <c:marker>
            <c:symbol val="none"/>
          </c:marker>
          <c:xVal>
            <c:numRef>
              <c:f>Programm!$M$231:$M$232</c:f>
              <c:numCache>
                <c:formatCode>General</c:formatCode>
                <c:ptCount val="2"/>
                <c:pt idx="0">
                  <c:v>2</c:v>
                </c:pt>
                <c:pt idx="1">
                  <c:v>2</c:v>
                </c:pt>
              </c:numCache>
            </c:numRef>
          </c:xVal>
          <c:yVal>
            <c:numRef>
              <c:f>Programm!$N$231:$N$232</c:f>
              <c:numCache>
                <c:formatCode>General</c:formatCode>
                <c:ptCount val="2"/>
                <c:pt idx="0">
                  <c:v>13.5</c:v>
                </c:pt>
                <c:pt idx="1">
                  <c:v>10.5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DEF8-4F92-962E-2ECF0F4AC249}"/>
            </c:ext>
          </c:extLst>
        </c:ser>
        <c:ser>
          <c:idx val="12"/>
          <c:order val="12"/>
          <c:tx>
            <c:v>U31'</c:v>
          </c:tx>
          <c:spPr>
            <a:ln w="38100">
              <a:solidFill>
                <a:schemeClr val="tx1"/>
              </a:solidFill>
              <a:headEnd type="triangle"/>
              <a:tailEnd type="none"/>
            </a:ln>
          </c:spPr>
          <c:marker>
            <c:symbol val="none"/>
          </c:marker>
          <c:xVal>
            <c:numRef>
              <c:f>Programm!$M$234:$M$235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xVal>
          <c:yVal>
            <c:numRef>
              <c:f>Programm!$N$234:$N$235</c:f>
              <c:numCache>
                <c:formatCode>General</c:formatCode>
                <c:ptCount val="2"/>
                <c:pt idx="0">
                  <c:v>6.5</c:v>
                </c:pt>
                <c:pt idx="1">
                  <c:v>9.5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DEF8-4F92-962E-2ECF0F4AC249}"/>
            </c:ext>
          </c:extLst>
        </c:ser>
        <c:ser>
          <c:idx val="13"/>
          <c:order val="13"/>
          <c:tx>
            <c:v>U31''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Programm!$M$236:$M$237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xVal>
          <c:yVal>
            <c:numRef>
              <c:f>Programm!$N$236:$N$237</c:f>
              <c:numCache>
                <c:formatCode>General</c:formatCode>
                <c:ptCount val="2"/>
                <c:pt idx="0">
                  <c:v>10.5</c:v>
                </c:pt>
                <c:pt idx="1">
                  <c:v>13.5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DEF8-4F92-962E-2ECF0F4AC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138944"/>
        <c:axId val="95140480"/>
      </c:scatterChart>
      <c:valAx>
        <c:axId val="95138944"/>
        <c:scaling>
          <c:orientation val="minMax"/>
          <c:max val="15"/>
          <c:min val="0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spPr>
          <a:ln>
            <a:solidFill>
              <a:schemeClr val="bg1"/>
            </a:solidFill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de-DE"/>
          </a:p>
        </c:txPr>
        <c:crossAx val="95140480"/>
        <c:crosses val="autoZero"/>
        <c:crossBetween val="midCat"/>
        <c:majorUnit val="15"/>
        <c:minorUnit val="1"/>
      </c:valAx>
      <c:valAx>
        <c:axId val="95140480"/>
        <c:scaling>
          <c:orientation val="minMax"/>
          <c:max val="15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spPr>
          <a:ln>
            <a:solidFill>
              <a:schemeClr val="bg1"/>
            </a:solidFill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de-DE"/>
          </a:p>
        </c:txPr>
        <c:crossAx val="95138944"/>
        <c:crosses val="autoZero"/>
        <c:crossBetween val="midCat"/>
        <c:majorUnit val="15"/>
        <c:minorUnit val="1"/>
      </c:valAx>
      <c:spPr>
        <a:ln w="0">
          <a:solidFill>
            <a:schemeClr val="bg1"/>
          </a:solidFill>
        </a:ln>
      </c:spPr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  <c:userShapes r:id="rId1"/>
</c:chartSpace>
</file>

<file path=xl/ctrlProps/ctrlProp1.xml><?xml version="1.0" encoding="utf-8"?>
<formControlPr xmlns="http://schemas.microsoft.com/office/spreadsheetml/2009/9/main" objectType="Scroll" dx="16" fmlaLink="Q133" horiz="1" inc="5" max="100" page="10" val="15"/>
</file>

<file path=xl/ctrlProps/ctrlProp2.xml><?xml version="1.0" encoding="utf-8"?>
<formControlPr xmlns="http://schemas.microsoft.com/office/spreadsheetml/2009/9/main" objectType="Scroll" dx="16" fmlaLink="P133" horiz="1" inc="5" max="360" page="10" val="18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3.png"/><Relationship Id="rId5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39089</xdr:rowOff>
    </xdr:from>
    <xdr:to>
      <xdr:col>5</xdr:col>
      <xdr:colOff>238123</xdr:colOff>
      <xdr:row>25</xdr:row>
      <xdr:rowOff>59530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33</xdr:row>
          <xdr:rowOff>19050</xdr:rowOff>
        </xdr:from>
        <xdr:to>
          <xdr:col>2</xdr:col>
          <xdr:colOff>800100</xdr:colOff>
          <xdr:row>34</xdr:row>
          <xdr:rowOff>28575</xdr:rowOff>
        </xdr:to>
        <xdr:sp macro="" textlink="">
          <xdr:nvSpPr>
            <xdr:cNvPr id="1025" name="Scroll Bar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37</xdr:row>
          <xdr:rowOff>19050</xdr:rowOff>
        </xdr:from>
        <xdr:to>
          <xdr:col>2</xdr:col>
          <xdr:colOff>809625</xdr:colOff>
          <xdr:row>38</xdr:row>
          <xdr:rowOff>28575</xdr:rowOff>
        </xdr:to>
        <xdr:sp macro="" textlink="">
          <xdr:nvSpPr>
            <xdr:cNvPr id="1026" name="Scroll Bar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5</xdr:col>
      <xdr:colOff>238124</xdr:colOff>
      <xdr:row>3</xdr:row>
      <xdr:rowOff>35717</xdr:rowOff>
    </xdr:from>
    <xdr:to>
      <xdr:col>12</xdr:col>
      <xdr:colOff>-1</xdr:colOff>
      <xdr:row>25</xdr:row>
      <xdr:rowOff>59530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238124</xdr:colOff>
      <xdr:row>25</xdr:row>
      <xdr:rowOff>59532</xdr:rowOff>
    </xdr:from>
    <xdr:to>
      <xdr:col>12</xdr:col>
      <xdr:colOff>2235</xdr:colOff>
      <xdr:row>47</xdr:row>
      <xdr:rowOff>130969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13</xdr:col>
      <xdr:colOff>119061</xdr:colOff>
      <xdr:row>1</xdr:row>
      <xdr:rowOff>9526</xdr:rowOff>
    </xdr:from>
    <xdr:to>
      <xdr:col>18</xdr:col>
      <xdr:colOff>464819</xdr:colOff>
      <xdr:row>14</xdr:row>
      <xdr:rowOff>180976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" t="18934" r="-656"/>
        <a:stretch/>
      </xdr:blipFill>
      <xdr:spPr>
        <a:xfrm>
          <a:off x="10167936" y="200026"/>
          <a:ext cx="4241484" cy="2647950"/>
        </a:xfrm>
        <a:prstGeom prst="rect">
          <a:avLst/>
        </a:prstGeom>
      </xdr:spPr>
    </xdr:pic>
    <xdr:clientData/>
  </xdr:twoCellAnchor>
  <xdr:twoCellAnchor>
    <xdr:from>
      <xdr:col>12</xdr:col>
      <xdr:colOff>681037</xdr:colOff>
      <xdr:row>14</xdr:row>
      <xdr:rowOff>95250</xdr:rowOff>
    </xdr:from>
    <xdr:to>
      <xdr:col>18</xdr:col>
      <xdr:colOff>735806</xdr:colOff>
      <xdr:row>14</xdr:row>
      <xdr:rowOff>95250</xdr:rowOff>
    </xdr:to>
    <xdr:cxnSp macro="">
      <xdr:nvCxnSpPr>
        <xdr:cNvPr id="18" name="Gerader Verbinder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>
          <a:off x="9967912" y="2762250"/>
          <a:ext cx="4626769" cy="0"/>
        </a:xfrm>
        <a:prstGeom prst="line">
          <a:avLst/>
        </a:prstGeom>
        <a:ln w="63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14</xdr:col>
      <xdr:colOff>631031</xdr:colOff>
      <xdr:row>31</xdr:row>
      <xdr:rowOff>95250</xdr:rowOff>
    </xdr:from>
    <xdr:to>
      <xdr:col>16</xdr:col>
      <xdr:colOff>738680</xdr:colOff>
      <xdr:row>38</xdr:row>
      <xdr:rowOff>47625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41906" y="6000750"/>
          <a:ext cx="1631649" cy="1285875"/>
        </a:xfrm>
        <a:prstGeom prst="rect">
          <a:avLst/>
        </a:prstGeom>
      </xdr:spPr>
    </xdr:pic>
    <xdr:clientData/>
  </xdr:twoCellAnchor>
  <xdr:twoCellAnchor>
    <xdr:from>
      <xdr:col>11</xdr:col>
      <xdr:colOff>714375</xdr:colOff>
      <xdr:row>19</xdr:row>
      <xdr:rowOff>114300</xdr:rowOff>
    </xdr:from>
    <xdr:to>
      <xdr:col>20</xdr:col>
      <xdr:colOff>64169</xdr:colOff>
      <xdr:row>27</xdr:row>
      <xdr:rowOff>78190</xdr:rowOff>
    </xdr:to>
    <xdr:sp macro="" textlink="">
      <xdr:nvSpPr>
        <xdr:cNvPr id="20" name="Textplatzhalter 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/>
        </xdr:cNvSpPr>
      </xdr:nvSpPr>
      <xdr:spPr>
        <a:xfrm>
          <a:off x="9239250" y="3733800"/>
          <a:ext cx="6207794" cy="1487890"/>
        </a:xfrm>
        <a:prstGeom prst="rect">
          <a:avLst/>
        </a:prstGeom>
      </xdr:spPr>
      <xdr:txBody>
        <a:bodyPr wrap="square"/>
        <a:lstStyle>
          <a:defPPr>
            <a:defRPr lang="de-DE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Technische Universität Chemnitz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Fakultät für Elektrotechnik und Informationstechnik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Professur Energie- und Hochspannungstechnik</a:t>
          </a:r>
        </a:p>
      </xdr:txBody>
    </xdr:sp>
    <xdr:clientData/>
  </xdr:twoCellAnchor>
  <xdr:twoCellAnchor editAs="oneCell">
    <xdr:from>
      <xdr:col>12</xdr:col>
      <xdr:colOff>28575</xdr:colOff>
      <xdr:row>43</xdr:row>
      <xdr:rowOff>25113</xdr:rowOff>
    </xdr:from>
    <xdr:to>
      <xdr:col>13</xdr:col>
      <xdr:colOff>235743</xdr:colOff>
      <xdr:row>44</xdr:row>
      <xdr:rowOff>182232</xdr:rowOff>
    </xdr:to>
    <xdr:pic>
      <xdr:nvPicPr>
        <xdr:cNvPr id="21" name="Grafik 20" descr="image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5450" y="8016588"/>
          <a:ext cx="969168" cy="3476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0.40565</cdr:x>
      <cdr:y>0.2611</cdr:y>
    </cdr:from>
    <cdr:to>
      <cdr:x>0.50296</cdr:x>
      <cdr:y>0.31976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2611966" y="1648883"/>
          <a:ext cx="626534" cy="3704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2000" b="1" i="1" u="sng">
              <a:latin typeface="Arial" pitchFamily="34" charset="0"/>
              <a:cs typeface="Arial" pitchFamily="34" charset="0"/>
            </a:rPr>
            <a:t>U</a:t>
          </a:r>
          <a:r>
            <a:rPr lang="de-DE" sz="2000" b="1" i="1" baseline="-25000">
              <a:latin typeface="Arial" pitchFamily="34" charset="0"/>
              <a:cs typeface="Arial" pitchFamily="34" charset="0"/>
            </a:rPr>
            <a:t>3</a:t>
          </a:r>
        </a:p>
      </cdr:txBody>
    </cdr:sp>
  </cdr:relSizeAnchor>
  <cdr:relSizeAnchor xmlns:cdr="http://schemas.openxmlformats.org/drawingml/2006/chartDrawing">
    <cdr:from>
      <cdr:x>0.40565</cdr:x>
      <cdr:y>0.63147</cdr:y>
    </cdr:from>
    <cdr:to>
      <cdr:x>0.50296</cdr:x>
      <cdr:y>0.69013</cdr:y>
    </cdr:to>
    <cdr:sp macro="" textlink="">
      <cdr:nvSpPr>
        <cdr:cNvPr id="3" name="Textfeld 1"/>
        <cdr:cNvSpPr txBox="1"/>
      </cdr:nvSpPr>
      <cdr:spPr>
        <a:xfrm xmlns:a="http://schemas.openxmlformats.org/drawingml/2006/main">
          <a:off x="2611967" y="3987800"/>
          <a:ext cx="626534" cy="3704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2000" b="1" i="1" u="sng">
              <a:latin typeface="Arial" pitchFamily="34" charset="0"/>
              <a:cs typeface="Arial" pitchFamily="34" charset="0"/>
            </a:rPr>
            <a:t>U</a:t>
          </a:r>
          <a:r>
            <a:rPr lang="de-DE" sz="2000" b="1" i="1" baseline="-25000">
              <a:latin typeface="Arial" pitchFamily="34" charset="0"/>
              <a:cs typeface="Arial" pitchFamily="34" charset="0"/>
            </a:rPr>
            <a:t>2</a:t>
          </a:r>
        </a:p>
      </cdr:txBody>
    </cdr:sp>
  </cdr:relSizeAnchor>
  <cdr:relSizeAnchor xmlns:cdr="http://schemas.openxmlformats.org/drawingml/2006/chartDrawing">
    <cdr:from>
      <cdr:x>0.63412</cdr:x>
      <cdr:y>0.42031</cdr:y>
    </cdr:from>
    <cdr:to>
      <cdr:x>0.73143</cdr:x>
      <cdr:y>0.47897</cdr:y>
    </cdr:to>
    <cdr:sp macro="" textlink="">
      <cdr:nvSpPr>
        <cdr:cNvPr id="4" name="Textfeld 1"/>
        <cdr:cNvSpPr txBox="1"/>
      </cdr:nvSpPr>
      <cdr:spPr>
        <a:xfrm xmlns:a="http://schemas.openxmlformats.org/drawingml/2006/main">
          <a:off x="4083050" y="2654299"/>
          <a:ext cx="626534" cy="3704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2000" b="1" i="1" u="sng">
              <a:latin typeface="Arial" pitchFamily="34" charset="0"/>
              <a:cs typeface="Arial" pitchFamily="34" charset="0"/>
            </a:rPr>
            <a:t>U</a:t>
          </a:r>
          <a:r>
            <a:rPr lang="de-DE" sz="2000" b="1" i="1" baseline="-25000">
              <a:latin typeface="Arial" pitchFamily="34" charset="0"/>
              <a:cs typeface="Arial" pitchFamily="34" charset="0"/>
            </a:rPr>
            <a:t>1</a:t>
          </a:r>
        </a:p>
      </cdr:txBody>
    </cdr:sp>
  </cdr:relSizeAnchor>
  <cdr:relSizeAnchor xmlns:cdr="http://schemas.openxmlformats.org/drawingml/2006/chartDrawing">
    <cdr:from>
      <cdr:x>0.6259</cdr:x>
      <cdr:y>0.6432</cdr:y>
    </cdr:from>
    <cdr:to>
      <cdr:x>0.72321</cdr:x>
      <cdr:y>0.70186</cdr:y>
    </cdr:to>
    <cdr:sp macro="" textlink="">
      <cdr:nvSpPr>
        <cdr:cNvPr id="5" name="Textfeld 1"/>
        <cdr:cNvSpPr txBox="1"/>
      </cdr:nvSpPr>
      <cdr:spPr>
        <a:xfrm xmlns:a="http://schemas.openxmlformats.org/drawingml/2006/main">
          <a:off x="4030133" y="4061884"/>
          <a:ext cx="626534" cy="3704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2000" b="1" i="1" u="sng">
              <a:latin typeface="Arial" pitchFamily="34" charset="0"/>
              <a:cs typeface="Arial" pitchFamily="34" charset="0"/>
            </a:rPr>
            <a:t>U</a:t>
          </a:r>
          <a:r>
            <a:rPr lang="de-DE" sz="2000" b="1" i="1" baseline="-25000">
              <a:latin typeface="Arial" pitchFamily="34" charset="0"/>
              <a:cs typeface="Arial" pitchFamily="34" charset="0"/>
            </a:rPr>
            <a:t>12</a:t>
          </a:r>
        </a:p>
      </cdr:txBody>
    </cdr:sp>
  </cdr:relSizeAnchor>
  <cdr:relSizeAnchor xmlns:cdr="http://schemas.openxmlformats.org/drawingml/2006/chartDrawing">
    <cdr:from>
      <cdr:x>0.2117</cdr:x>
      <cdr:y>0.43875</cdr:y>
    </cdr:from>
    <cdr:to>
      <cdr:x>0.30901</cdr:x>
      <cdr:y>0.4974</cdr:y>
    </cdr:to>
    <cdr:sp macro="" textlink="">
      <cdr:nvSpPr>
        <cdr:cNvPr id="6" name="Textfeld 1"/>
        <cdr:cNvSpPr txBox="1"/>
      </cdr:nvSpPr>
      <cdr:spPr>
        <a:xfrm xmlns:a="http://schemas.openxmlformats.org/drawingml/2006/main">
          <a:off x="1363134" y="2770716"/>
          <a:ext cx="626534" cy="3704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2000" b="1" i="1" u="sng">
              <a:latin typeface="Arial" pitchFamily="34" charset="0"/>
              <a:cs typeface="Arial" pitchFamily="34" charset="0"/>
            </a:rPr>
            <a:t>U</a:t>
          </a:r>
          <a:r>
            <a:rPr lang="de-DE" sz="2000" b="1" i="1" baseline="-25000">
              <a:latin typeface="Arial" pitchFamily="34" charset="0"/>
              <a:cs typeface="Arial" pitchFamily="34" charset="0"/>
            </a:rPr>
            <a:t>23</a:t>
          </a:r>
        </a:p>
      </cdr:txBody>
    </cdr:sp>
  </cdr:relSizeAnchor>
  <cdr:relSizeAnchor xmlns:cdr="http://schemas.openxmlformats.org/drawingml/2006/chartDrawing">
    <cdr:from>
      <cdr:x>0.62097</cdr:x>
      <cdr:y>0.26781</cdr:y>
    </cdr:from>
    <cdr:to>
      <cdr:x>0.71828</cdr:x>
      <cdr:y>0.32646</cdr:y>
    </cdr:to>
    <cdr:sp macro="" textlink="">
      <cdr:nvSpPr>
        <cdr:cNvPr id="7" name="Textfeld 1"/>
        <cdr:cNvSpPr txBox="1"/>
      </cdr:nvSpPr>
      <cdr:spPr>
        <a:xfrm xmlns:a="http://schemas.openxmlformats.org/drawingml/2006/main">
          <a:off x="3998383" y="1691217"/>
          <a:ext cx="626534" cy="3704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2000" b="1" i="1" u="sng">
              <a:latin typeface="Arial" pitchFamily="34" charset="0"/>
              <a:cs typeface="Arial" pitchFamily="34" charset="0"/>
            </a:rPr>
            <a:t>U</a:t>
          </a:r>
          <a:r>
            <a:rPr lang="de-DE" sz="2000" b="1" i="1" baseline="-25000">
              <a:latin typeface="Arial" pitchFamily="34" charset="0"/>
              <a:cs typeface="Arial" pitchFamily="34" charset="0"/>
            </a:rPr>
            <a:t>31</a:t>
          </a:r>
        </a:p>
      </cdr:txBody>
    </cdr:sp>
  </cdr:relSizeAnchor>
  <cdr:relSizeAnchor xmlns:cdr="http://schemas.openxmlformats.org/drawingml/2006/chartDrawing">
    <cdr:from>
      <cdr:x>0.88889</cdr:x>
      <cdr:y>0.42702</cdr:y>
    </cdr:from>
    <cdr:to>
      <cdr:x>0.98619</cdr:x>
      <cdr:y>0.48567</cdr:y>
    </cdr:to>
    <cdr:sp macro="" textlink="">
      <cdr:nvSpPr>
        <cdr:cNvPr id="8" name="Textfeld 1"/>
        <cdr:cNvSpPr txBox="1"/>
      </cdr:nvSpPr>
      <cdr:spPr>
        <a:xfrm xmlns:a="http://schemas.openxmlformats.org/drawingml/2006/main">
          <a:off x="5723467" y="2696633"/>
          <a:ext cx="626534" cy="3704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2000" b="1" i="0">
              <a:latin typeface="Arial" pitchFamily="34" charset="0"/>
              <a:cs typeface="Arial" pitchFamily="34" charset="0"/>
            </a:rPr>
            <a:t>Re</a:t>
          </a:r>
          <a:endParaRPr lang="de-DE" sz="2000" b="1" i="0" baseline="-250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0.49934</cdr:x>
      <cdr:y>0.02313</cdr:y>
    </cdr:from>
    <cdr:to>
      <cdr:x>0.59665</cdr:x>
      <cdr:y>0.08178</cdr:y>
    </cdr:to>
    <cdr:sp macro="" textlink="">
      <cdr:nvSpPr>
        <cdr:cNvPr id="9" name="Textfeld 1"/>
        <cdr:cNvSpPr txBox="1"/>
      </cdr:nvSpPr>
      <cdr:spPr>
        <a:xfrm xmlns:a="http://schemas.openxmlformats.org/drawingml/2006/main">
          <a:off x="3215217" y="146050"/>
          <a:ext cx="626534" cy="3704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2000" b="1" i="0">
              <a:latin typeface="Arial" pitchFamily="34" charset="0"/>
              <a:cs typeface="Arial" pitchFamily="34" charset="0"/>
            </a:rPr>
            <a:t>Im</a:t>
          </a:r>
          <a:endParaRPr lang="de-DE" sz="2000" b="1" i="0" baseline="-2500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0.40157</cdr:x>
      <cdr:y>0.00135</cdr:y>
    </cdr:from>
    <cdr:to>
      <cdr:x>0.47881</cdr:x>
      <cdr:y>0.06036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2707217" y="8466"/>
          <a:ext cx="520700" cy="3704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2000" b="1" i="1">
              <a:latin typeface="Arial" pitchFamily="34" charset="0"/>
              <a:cs typeface="Arial" pitchFamily="34" charset="0"/>
            </a:rPr>
            <a:t>u</a:t>
          </a:r>
          <a:r>
            <a:rPr lang="de-DE" sz="2000" b="1" i="1" baseline="-25000">
              <a:latin typeface="Arial" pitchFamily="34" charset="0"/>
              <a:cs typeface="Arial" pitchFamily="34" charset="0"/>
            </a:rPr>
            <a:t>3</a:t>
          </a:r>
        </a:p>
      </cdr:txBody>
    </cdr:sp>
  </cdr:relSizeAnchor>
  <cdr:relSizeAnchor xmlns:cdr="http://schemas.openxmlformats.org/drawingml/2006/chartDrawing">
    <cdr:from>
      <cdr:x>0.70455</cdr:x>
      <cdr:y>0</cdr:y>
    </cdr:from>
    <cdr:to>
      <cdr:x>0.78179</cdr:x>
      <cdr:y>0.05901</cdr:y>
    </cdr:to>
    <cdr:sp macro="" textlink="">
      <cdr:nvSpPr>
        <cdr:cNvPr id="3" name="Textfeld 1"/>
        <cdr:cNvSpPr txBox="1"/>
      </cdr:nvSpPr>
      <cdr:spPr>
        <a:xfrm xmlns:a="http://schemas.openxmlformats.org/drawingml/2006/main">
          <a:off x="4749800" y="0"/>
          <a:ext cx="520700" cy="3704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2000" b="1" i="1">
              <a:latin typeface="Arial" pitchFamily="34" charset="0"/>
              <a:cs typeface="Arial" pitchFamily="34" charset="0"/>
            </a:rPr>
            <a:t>u</a:t>
          </a:r>
          <a:r>
            <a:rPr lang="de-DE" sz="2000" b="1" i="1" baseline="-25000">
              <a:latin typeface="Arial" pitchFamily="34" charset="0"/>
              <a:cs typeface="Arial" pitchFamily="34" charset="0"/>
            </a:rPr>
            <a:t>1</a:t>
          </a:r>
        </a:p>
      </cdr:txBody>
    </cdr:sp>
  </cdr:relSizeAnchor>
  <cdr:relSizeAnchor xmlns:cdr="http://schemas.openxmlformats.org/drawingml/2006/chartDrawing">
    <cdr:from>
      <cdr:x>0.10173</cdr:x>
      <cdr:y>0</cdr:y>
    </cdr:from>
    <cdr:to>
      <cdr:x>0.17896</cdr:x>
      <cdr:y>0.05901</cdr:y>
    </cdr:to>
    <cdr:sp macro="" textlink="">
      <cdr:nvSpPr>
        <cdr:cNvPr id="4" name="Textfeld 1"/>
        <cdr:cNvSpPr txBox="1"/>
      </cdr:nvSpPr>
      <cdr:spPr>
        <a:xfrm xmlns:a="http://schemas.openxmlformats.org/drawingml/2006/main">
          <a:off x="685800" y="0"/>
          <a:ext cx="520700" cy="3704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2000" b="1" i="1">
              <a:latin typeface="Arial" pitchFamily="34" charset="0"/>
              <a:cs typeface="Arial" pitchFamily="34" charset="0"/>
            </a:rPr>
            <a:t>u</a:t>
          </a:r>
          <a:r>
            <a:rPr lang="de-DE" sz="2000" b="1" i="1" baseline="-25000">
              <a:latin typeface="Arial" pitchFamily="34" charset="0"/>
              <a:cs typeface="Arial" pitchFamily="34" charset="0"/>
            </a:rPr>
            <a:t>2</a:t>
          </a:r>
        </a:p>
      </cdr:txBody>
    </cdr:sp>
  </cdr:relSizeAnchor>
  <cdr:relSizeAnchor xmlns:cdr="http://schemas.openxmlformats.org/drawingml/2006/chartDrawing">
    <cdr:from>
      <cdr:x>0.01814</cdr:x>
      <cdr:y>0.47092</cdr:y>
    </cdr:from>
    <cdr:to>
      <cdr:x>0.09539</cdr:x>
      <cdr:y>0.52993</cdr:y>
    </cdr:to>
    <cdr:sp macro="" textlink="">
      <cdr:nvSpPr>
        <cdr:cNvPr id="5" name="Textfeld 1"/>
        <cdr:cNvSpPr txBox="1"/>
      </cdr:nvSpPr>
      <cdr:spPr>
        <a:xfrm xmlns:a="http://schemas.openxmlformats.org/drawingml/2006/main">
          <a:off x="122237" y="2955925"/>
          <a:ext cx="520700" cy="3704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2000" b="1" i="0">
              <a:latin typeface="Arial" pitchFamily="34" charset="0"/>
              <a:cs typeface="Arial" pitchFamily="34" charset="0"/>
            </a:rPr>
            <a:t>0</a:t>
          </a:r>
          <a:endParaRPr lang="de-DE" sz="2000" b="1" i="0" baseline="-2500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0.06272</cdr:x>
      <cdr:y>0.05791</cdr:y>
    </cdr:from>
    <cdr:to>
      <cdr:x>0.10453</cdr:x>
      <cdr:y>0.13586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80999" y="275168"/>
          <a:ext cx="254000" cy="3704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2000" b="1">
              <a:latin typeface="Arial" pitchFamily="34" charset="0"/>
              <a:cs typeface="Arial" pitchFamily="34" charset="0"/>
            </a:rPr>
            <a:t>3</a:t>
          </a:r>
        </a:p>
      </cdr:txBody>
    </cdr:sp>
  </cdr:relSizeAnchor>
  <cdr:relSizeAnchor xmlns:cdr="http://schemas.openxmlformats.org/drawingml/2006/chartDrawing">
    <cdr:from>
      <cdr:x>0.06063</cdr:x>
      <cdr:y>0.29354</cdr:y>
    </cdr:from>
    <cdr:to>
      <cdr:x>0.10244</cdr:x>
      <cdr:y>0.37149</cdr:y>
    </cdr:to>
    <cdr:sp macro="" textlink="">
      <cdr:nvSpPr>
        <cdr:cNvPr id="4" name="Textfeld 1"/>
        <cdr:cNvSpPr txBox="1"/>
      </cdr:nvSpPr>
      <cdr:spPr>
        <a:xfrm xmlns:a="http://schemas.openxmlformats.org/drawingml/2006/main">
          <a:off x="368299" y="1394884"/>
          <a:ext cx="254000" cy="3704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2000" b="1">
              <a:latin typeface="Arial" pitchFamily="34" charset="0"/>
              <a:cs typeface="Arial" pitchFamily="34" charset="0"/>
            </a:rPr>
            <a:t>2</a:t>
          </a:r>
        </a:p>
      </cdr:txBody>
    </cdr:sp>
  </cdr:relSizeAnchor>
  <cdr:relSizeAnchor xmlns:cdr="http://schemas.openxmlformats.org/drawingml/2006/chartDrawing">
    <cdr:from>
      <cdr:x>0.06063</cdr:x>
      <cdr:y>0.53408</cdr:y>
    </cdr:from>
    <cdr:to>
      <cdr:x>0.10244</cdr:x>
      <cdr:y>0.61203</cdr:y>
    </cdr:to>
    <cdr:sp macro="" textlink="">
      <cdr:nvSpPr>
        <cdr:cNvPr id="5" name="Textfeld 1"/>
        <cdr:cNvSpPr txBox="1"/>
      </cdr:nvSpPr>
      <cdr:spPr>
        <a:xfrm xmlns:a="http://schemas.openxmlformats.org/drawingml/2006/main">
          <a:off x="368301" y="2537883"/>
          <a:ext cx="254000" cy="3704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2000" b="1">
              <a:latin typeface="Arial" pitchFamily="34" charset="0"/>
              <a:cs typeface="Arial" pitchFamily="34" charset="0"/>
            </a:rPr>
            <a:t>1</a:t>
          </a:r>
        </a:p>
      </cdr:txBody>
    </cdr:sp>
  </cdr:relSizeAnchor>
  <cdr:relSizeAnchor xmlns:cdr="http://schemas.openxmlformats.org/drawingml/2006/chartDrawing">
    <cdr:from>
      <cdr:x>0.04668</cdr:x>
      <cdr:y>0.88749</cdr:y>
    </cdr:from>
    <cdr:to>
      <cdr:x>0.08849</cdr:x>
      <cdr:y>0.96544</cdr:y>
    </cdr:to>
    <cdr:sp macro="" textlink="">
      <cdr:nvSpPr>
        <cdr:cNvPr id="6" name="Textfeld 1"/>
        <cdr:cNvSpPr txBox="1"/>
      </cdr:nvSpPr>
      <cdr:spPr>
        <a:xfrm xmlns:a="http://schemas.openxmlformats.org/drawingml/2006/main">
          <a:off x="239093" y="5642587"/>
          <a:ext cx="214174" cy="4956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2000" b="1">
              <a:latin typeface="Arial" pitchFamily="34" charset="0"/>
              <a:cs typeface="Arial" pitchFamily="34" charset="0"/>
            </a:rPr>
            <a:t>N</a:t>
          </a:r>
        </a:p>
      </cdr:txBody>
    </cdr:sp>
  </cdr:relSizeAnchor>
  <cdr:relSizeAnchor xmlns:cdr="http://schemas.openxmlformats.org/drawingml/2006/chartDrawing">
    <cdr:from>
      <cdr:x>0.65993</cdr:x>
      <cdr:y>0.68552</cdr:y>
    </cdr:from>
    <cdr:to>
      <cdr:x>0.76307</cdr:x>
      <cdr:y>0.76347</cdr:y>
    </cdr:to>
    <cdr:sp macro="" textlink="">
      <cdr:nvSpPr>
        <cdr:cNvPr id="7" name="Textfeld 1"/>
        <cdr:cNvSpPr txBox="1"/>
      </cdr:nvSpPr>
      <cdr:spPr>
        <a:xfrm xmlns:a="http://schemas.openxmlformats.org/drawingml/2006/main">
          <a:off x="4008966" y="3257551"/>
          <a:ext cx="626534" cy="3704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2000" b="1" i="1" u="sng">
              <a:latin typeface="Arial" pitchFamily="34" charset="0"/>
              <a:cs typeface="Arial" pitchFamily="34" charset="0"/>
            </a:rPr>
            <a:t>U</a:t>
          </a:r>
          <a:r>
            <a:rPr lang="de-DE" sz="2000" b="1" i="1" baseline="-25000">
              <a:latin typeface="Arial" pitchFamily="34" charset="0"/>
              <a:cs typeface="Arial" pitchFamily="34" charset="0"/>
            </a:rPr>
            <a:t>3</a:t>
          </a:r>
        </a:p>
      </cdr:txBody>
    </cdr:sp>
  </cdr:relSizeAnchor>
  <cdr:relSizeAnchor xmlns:cdr="http://schemas.openxmlformats.org/drawingml/2006/chartDrawing">
    <cdr:from>
      <cdr:x>0.53972</cdr:x>
      <cdr:y>0.68552</cdr:y>
    </cdr:from>
    <cdr:to>
      <cdr:x>0.64286</cdr:x>
      <cdr:y>0.76347</cdr:y>
    </cdr:to>
    <cdr:sp macro="" textlink="">
      <cdr:nvSpPr>
        <cdr:cNvPr id="8" name="Textfeld 1"/>
        <cdr:cNvSpPr txBox="1"/>
      </cdr:nvSpPr>
      <cdr:spPr>
        <a:xfrm xmlns:a="http://schemas.openxmlformats.org/drawingml/2006/main">
          <a:off x="3278717" y="3257550"/>
          <a:ext cx="626534" cy="3704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2000" b="1" i="1" u="sng">
              <a:latin typeface="Arial" pitchFamily="34" charset="0"/>
              <a:cs typeface="Arial" pitchFamily="34" charset="0"/>
            </a:rPr>
            <a:t>U</a:t>
          </a:r>
          <a:r>
            <a:rPr lang="de-DE" sz="2000" b="1" i="1" baseline="-25000">
              <a:latin typeface="Arial" pitchFamily="34" charset="0"/>
              <a:cs typeface="Arial" pitchFamily="34" charset="0"/>
            </a:rPr>
            <a:t>2</a:t>
          </a:r>
        </a:p>
      </cdr:txBody>
    </cdr:sp>
  </cdr:relSizeAnchor>
  <cdr:relSizeAnchor xmlns:cdr="http://schemas.openxmlformats.org/drawingml/2006/chartDrawing">
    <cdr:from>
      <cdr:x>0.41951</cdr:x>
      <cdr:y>0.68775</cdr:y>
    </cdr:from>
    <cdr:to>
      <cdr:x>0.52265</cdr:x>
      <cdr:y>0.7657</cdr:y>
    </cdr:to>
    <cdr:sp macro="" textlink="">
      <cdr:nvSpPr>
        <cdr:cNvPr id="9" name="Textfeld 1"/>
        <cdr:cNvSpPr txBox="1"/>
      </cdr:nvSpPr>
      <cdr:spPr>
        <a:xfrm xmlns:a="http://schemas.openxmlformats.org/drawingml/2006/main">
          <a:off x="2548466" y="3268133"/>
          <a:ext cx="626534" cy="3704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2000" b="1" i="1" u="sng">
              <a:latin typeface="Arial" pitchFamily="34" charset="0"/>
              <a:cs typeface="Arial" pitchFamily="34" charset="0"/>
            </a:rPr>
            <a:t>U</a:t>
          </a:r>
          <a:r>
            <a:rPr lang="de-DE" sz="2000" b="1" i="1" baseline="-25000">
              <a:latin typeface="Arial" pitchFamily="34" charset="0"/>
              <a:cs typeface="Arial" pitchFamily="34" charset="0"/>
            </a:rPr>
            <a:t>1</a:t>
          </a:r>
        </a:p>
      </cdr:txBody>
    </cdr:sp>
  </cdr:relSizeAnchor>
  <cdr:relSizeAnchor xmlns:cdr="http://schemas.openxmlformats.org/drawingml/2006/chartDrawing">
    <cdr:from>
      <cdr:x>0.17735</cdr:x>
      <cdr:y>0.40935</cdr:y>
    </cdr:from>
    <cdr:to>
      <cdr:x>0.31431</cdr:x>
      <cdr:y>0.48731</cdr:y>
    </cdr:to>
    <cdr:sp macro="" textlink="">
      <cdr:nvSpPr>
        <cdr:cNvPr id="10" name="Textfeld 1"/>
        <cdr:cNvSpPr txBox="1"/>
      </cdr:nvSpPr>
      <cdr:spPr>
        <a:xfrm xmlns:a="http://schemas.openxmlformats.org/drawingml/2006/main">
          <a:off x="908455" y="2602648"/>
          <a:ext cx="701535" cy="4956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2000" b="1" i="1" u="sng">
              <a:latin typeface="Arial" pitchFamily="34" charset="0"/>
              <a:cs typeface="Arial" pitchFamily="34" charset="0"/>
            </a:rPr>
            <a:t>U</a:t>
          </a:r>
          <a:r>
            <a:rPr lang="de-DE" sz="2000" b="1" i="1" baseline="-25000">
              <a:latin typeface="Arial" pitchFamily="34" charset="0"/>
              <a:cs typeface="Arial" pitchFamily="34" charset="0"/>
            </a:rPr>
            <a:t>12</a:t>
          </a:r>
        </a:p>
      </cdr:txBody>
    </cdr:sp>
  </cdr:relSizeAnchor>
  <cdr:relSizeAnchor xmlns:cdr="http://schemas.openxmlformats.org/drawingml/2006/chartDrawing">
    <cdr:from>
      <cdr:x>0.17735</cdr:x>
      <cdr:y>0.17773</cdr:y>
    </cdr:from>
    <cdr:to>
      <cdr:x>0.30733</cdr:x>
      <cdr:y>0.25568</cdr:y>
    </cdr:to>
    <cdr:sp macro="" textlink="">
      <cdr:nvSpPr>
        <cdr:cNvPr id="11" name="Textfeld 1"/>
        <cdr:cNvSpPr txBox="1"/>
      </cdr:nvSpPr>
      <cdr:spPr>
        <a:xfrm xmlns:a="http://schemas.openxmlformats.org/drawingml/2006/main">
          <a:off x="908456" y="1129985"/>
          <a:ext cx="665815" cy="4956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2000" b="1" i="1" u="sng">
              <a:latin typeface="Arial" pitchFamily="34" charset="0"/>
              <a:cs typeface="Arial" pitchFamily="34" charset="0"/>
            </a:rPr>
            <a:t>U</a:t>
          </a:r>
          <a:r>
            <a:rPr lang="de-DE" sz="2000" b="1" i="1" baseline="-25000">
              <a:latin typeface="Arial" pitchFamily="34" charset="0"/>
              <a:cs typeface="Arial" pitchFamily="34" charset="0"/>
            </a:rPr>
            <a:t>23</a:t>
          </a:r>
        </a:p>
      </cdr:txBody>
    </cdr:sp>
  </cdr:relSizeAnchor>
  <cdr:relSizeAnchor xmlns:cdr="http://schemas.openxmlformats.org/drawingml/2006/chartDrawing">
    <cdr:from>
      <cdr:x>0.2993</cdr:x>
      <cdr:y>0.40935</cdr:y>
    </cdr:from>
    <cdr:to>
      <cdr:x>0.42123</cdr:x>
      <cdr:y>0.48731</cdr:y>
    </cdr:to>
    <cdr:sp macro="" textlink="">
      <cdr:nvSpPr>
        <cdr:cNvPr id="12" name="Textfeld 1"/>
        <cdr:cNvSpPr txBox="1"/>
      </cdr:nvSpPr>
      <cdr:spPr>
        <a:xfrm xmlns:a="http://schemas.openxmlformats.org/drawingml/2006/main">
          <a:off x="1533131" y="2602648"/>
          <a:ext cx="624546" cy="4956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2000" b="1" i="1" u="sng">
              <a:latin typeface="Arial" pitchFamily="34" charset="0"/>
              <a:cs typeface="Arial" pitchFamily="34" charset="0"/>
            </a:rPr>
            <a:t>U</a:t>
          </a:r>
          <a:r>
            <a:rPr lang="de-DE" sz="2000" b="1" i="1" baseline="-25000">
              <a:latin typeface="Arial" pitchFamily="34" charset="0"/>
              <a:cs typeface="Arial" pitchFamily="34" charset="0"/>
            </a:rPr>
            <a:t>31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119061</xdr:colOff>
      <xdr:row>1</xdr:row>
      <xdr:rowOff>9526</xdr:rowOff>
    </xdr:from>
    <xdr:to>
      <xdr:col>18</xdr:col>
      <xdr:colOff>550545</xdr:colOff>
      <xdr:row>14</xdr:row>
      <xdr:rowOff>180976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" t="18934" r="-656"/>
        <a:stretch/>
      </xdr:blipFill>
      <xdr:spPr>
        <a:xfrm>
          <a:off x="10167936" y="200026"/>
          <a:ext cx="4241484" cy="2647950"/>
        </a:xfrm>
        <a:prstGeom prst="rect">
          <a:avLst/>
        </a:prstGeom>
      </xdr:spPr>
    </xdr:pic>
    <xdr:clientData/>
  </xdr:twoCellAnchor>
  <xdr:twoCellAnchor>
    <xdr:from>
      <xdr:col>12</xdr:col>
      <xdr:colOff>681037</xdr:colOff>
      <xdr:row>14</xdr:row>
      <xdr:rowOff>95250</xdr:rowOff>
    </xdr:from>
    <xdr:to>
      <xdr:col>18</xdr:col>
      <xdr:colOff>735806</xdr:colOff>
      <xdr:row>14</xdr:row>
      <xdr:rowOff>95250</xdr:rowOff>
    </xdr:to>
    <xdr:cxnSp macro="">
      <xdr:nvCxnSpPr>
        <xdr:cNvPr id="3" name="Gerader Verbinder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9967912" y="2762250"/>
          <a:ext cx="4626769" cy="0"/>
        </a:xfrm>
        <a:prstGeom prst="line">
          <a:avLst/>
        </a:prstGeom>
        <a:ln w="63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14</xdr:col>
      <xdr:colOff>631031</xdr:colOff>
      <xdr:row>31</xdr:row>
      <xdr:rowOff>95250</xdr:rowOff>
    </xdr:from>
    <xdr:to>
      <xdr:col>16</xdr:col>
      <xdr:colOff>738680</xdr:colOff>
      <xdr:row>38</xdr:row>
      <xdr:rowOff>19050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41906" y="6000750"/>
          <a:ext cx="1631649" cy="1285875"/>
        </a:xfrm>
        <a:prstGeom prst="rect">
          <a:avLst/>
        </a:prstGeom>
      </xdr:spPr>
    </xdr:pic>
    <xdr:clientData/>
  </xdr:twoCellAnchor>
  <xdr:twoCellAnchor>
    <xdr:from>
      <xdr:col>11</xdr:col>
      <xdr:colOff>714375</xdr:colOff>
      <xdr:row>19</xdr:row>
      <xdr:rowOff>114300</xdr:rowOff>
    </xdr:from>
    <xdr:to>
      <xdr:col>20</xdr:col>
      <xdr:colOff>64169</xdr:colOff>
      <xdr:row>27</xdr:row>
      <xdr:rowOff>78190</xdr:rowOff>
    </xdr:to>
    <xdr:sp macro="" textlink="">
      <xdr:nvSpPr>
        <xdr:cNvPr id="5" name="Textplatzhalter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/>
        </xdr:cNvSpPr>
      </xdr:nvSpPr>
      <xdr:spPr>
        <a:xfrm>
          <a:off x="9239250" y="3733800"/>
          <a:ext cx="6207794" cy="1487890"/>
        </a:xfrm>
        <a:prstGeom prst="rect">
          <a:avLst/>
        </a:prstGeom>
      </xdr:spPr>
      <xdr:txBody>
        <a:bodyPr wrap="square"/>
        <a:lstStyle>
          <a:defPPr>
            <a:defRPr lang="de-DE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Technische Universität Chemnitz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Fakultät für Elektrotechnik und Informationstechnik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Professur Energie- und Hochspannungstechnik</a:t>
          </a:r>
        </a:p>
      </xdr:txBody>
    </xdr:sp>
    <xdr:clientData/>
  </xdr:twoCellAnchor>
  <xdr:twoCellAnchor editAs="oneCell">
    <xdr:from>
      <xdr:col>12</xdr:col>
      <xdr:colOff>28575</xdr:colOff>
      <xdr:row>43</xdr:row>
      <xdr:rowOff>25113</xdr:rowOff>
    </xdr:from>
    <xdr:to>
      <xdr:col>13</xdr:col>
      <xdr:colOff>235743</xdr:colOff>
      <xdr:row>44</xdr:row>
      <xdr:rowOff>182232</xdr:rowOff>
    </xdr:to>
    <xdr:pic>
      <xdr:nvPicPr>
        <xdr:cNvPr id="6" name="Grafik 5" descr="image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5450" y="8016588"/>
          <a:ext cx="969168" cy="3476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53"/>
  <sheetViews>
    <sheetView zoomScale="80" zoomScaleNormal="80" workbookViewId="0">
      <selection activeCell="E27" sqref="E27"/>
    </sheetView>
  </sheetViews>
  <sheetFormatPr baseColWidth="10" defaultRowHeight="15" x14ac:dyDescent="0.25"/>
  <cols>
    <col min="1" max="1" width="13.28515625" style="1" customWidth="1"/>
    <col min="2" max="2" width="11.42578125" style="1"/>
    <col min="3" max="3" width="13" style="1" bestFit="1" customWidth="1"/>
    <col min="4" max="4" width="12.140625" style="1" customWidth="1"/>
    <col min="5" max="5" width="10.140625" style="1" customWidth="1"/>
    <col min="6" max="16" width="11.42578125" style="1"/>
    <col min="17" max="17" width="12.7109375" style="1" bestFit="1" customWidth="1"/>
    <col min="18" max="16384" width="11.42578125" style="1"/>
  </cols>
  <sheetData>
    <row r="1" spans="13:24" x14ac:dyDescent="0.25">
      <c r="M1" s="7"/>
      <c r="N1" s="7"/>
      <c r="O1" s="7"/>
      <c r="P1" s="7"/>
      <c r="Q1" s="7"/>
      <c r="R1" s="7"/>
      <c r="S1" s="7"/>
      <c r="T1" s="8"/>
    </row>
    <row r="2" spans="13:24" x14ac:dyDescent="0.25">
      <c r="M2" s="7"/>
      <c r="N2" s="7"/>
      <c r="O2" s="7"/>
      <c r="P2" s="7"/>
      <c r="Q2" s="7"/>
      <c r="R2" s="7"/>
      <c r="S2" s="7"/>
      <c r="T2" s="8"/>
    </row>
    <row r="3" spans="13:24" x14ac:dyDescent="0.25">
      <c r="M3" s="7"/>
      <c r="N3" s="7"/>
      <c r="O3" s="7"/>
      <c r="P3" s="7"/>
      <c r="Q3" s="7"/>
      <c r="R3" s="7"/>
      <c r="S3" s="7"/>
      <c r="T3" s="8"/>
    </row>
    <row r="4" spans="13:24" x14ac:dyDescent="0.25">
      <c r="M4" s="7"/>
      <c r="N4" s="7"/>
      <c r="O4" s="7"/>
      <c r="P4" s="7"/>
      <c r="Q4" s="7"/>
      <c r="R4" s="7"/>
      <c r="S4" s="7"/>
      <c r="T4" s="8"/>
      <c r="W4" s="3"/>
      <c r="X4" s="3"/>
    </row>
    <row r="5" spans="13:24" x14ac:dyDescent="0.25">
      <c r="M5" s="7"/>
      <c r="N5" s="9">
        <v>75</v>
      </c>
      <c r="O5" s="10"/>
      <c r="P5" s="7"/>
      <c r="Q5" s="7"/>
      <c r="R5" s="7"/>
      <c r="S5" s="7"/>
      <c r="T5" s="8"/>
      <c r="W5" s="3"/>
      <c r="X5" s="3"/>
    </row>
    <row r="6" spans="13:24" x14ac:dyDescent="0.25">
      <c r="M6" s="7"/>
      <c r="N6" s="7"/>
      <c r="O6" s="7"/>
      <c r="P6" s="7"/>
      <c r="Q6" s="7"/>
      <c r="R6" s="7"/>
      <c r="S6" s="7"/>
      <c r="T6" s="8"/>
      <c r="W6" s="3"/>
      <c r="X6" s="3"/>
    </row>
    <row r="7" spans="13:24" x14ac:dyDescent="0.25">
      <c r="M7" s="10"/>
      <c r="N7" s="7"/>
      <c r="O7" s="7"/>
      <c r="P7" s="7"/>
      <c r="Q7" s="7"/>
      <c r="R7" s="7"/>
      <c r="S7" s="10"/>
      <c r="T7" s="8"/>
      <c r="W7" s="3"/>
      <c r="X7" s="3"/>
    </row>
    <row r="8" spans="13:24" x14ac:dyDescent="0.25">
      <c r="M8" s="7"/>
      <c r="N8" s="7"/>
      <c r="O8" s="7"/>
      <c r="P8" s="7"/>
      <c r="Q8" s="7"/>
      <c r="R8" s="7"/>
      <c r="S8" s="7"/>
      <c r="T8" s="8"/>
      <c r="W8" s="3"/>
      <c r="X8" s="3"/>
    </row>
    <row r="9" spans="13:24" x14ac:dyDescent="0.25">
      <c r="M9" s="7"/>
      <c r="N9" s="7"/>
      <c r="O9" s="7"/>
      <c r="P9" s="7"/>
      <c r="Q9" s="7"/>
      <c r="R9" s="7"/>
      <c r="S9" s="7"/>
      <c r="T9" s="8"/>
      <c r="W9" s="3"/>
      <c r="X9" s="3"/>
    </row>
    <row r="10" spans="13:24" x14ac:dyDescent="0.25">
      <c r="M10" s="7"/>
      <c r="N10" s="7"/>
      <c r="O10" s="7"/>
      <c r="P10" s="7"/>
      <c r="Q10" s="7"/>
      <c r="R10" s="7"/>
      <c r="S10" s="7"/>
      <c r="T10" s="8"/>
      <c r="W10" s="3"/>
      <c r="X10" s="3"/>
    </row>
    <row r="11" spans="13:24" x14ac:dyDescent="0.25">
      <c r="M11" s="7"/>
      <c r="N11" s="7"/>
      <c r="O11" s="7"/>
      <c r="P11" s="7"/>
      <c r="Q11" s="7"/>
      <c r="R11" s="7"/>
      <c r="S11" s="7"/>
      <c r="T11" s="8"/>
      <c r="W11" s="3"/>
      <c r="X11" s="3"/>
    </row>
    <row r="12" spans="13:24" x14ac:dyDescent="0.25">
      <c r="M12" s="7"/>
      <c r="N12" s="7"/>
      <c r="O12" s="7"/>
      <c r="P12" s="7"/>
      <c r="Q12" s="7"/>
      <c r="R12" s="7"/>
      <c r="S12" s="7"/>
      <c r="T12" s="8"/>
      <c r="W12" s="3"/>
      <c r="X12" s="3"/>
    </row>
    <row r="13" spans="13:24" x14ac:dyDescent="0.25">
      <c r="M13" s="7"/>
      <c r="N13" s="7"/>
      <c r="O13" s="7"/>
      <c r="P13" s="7"/>
      <c r="Q13" s="7"/>
      <c r="R13" s="7"/>
      <c r="S13" s="7"/>
      <c r="T13" s="8"/>
      <c r="W13" s="3"/>
      <c r="X13" s="3"/>
    </row>
    <row r="14" spans="13:24" x14ac:dyDescent="0.25">
      <c r="M14" s="7"/>
      <c r="N14" s="7"/>
      <c r="O14" s="7"/>
      <c r="P14" s="7"/>
      <c r="Q14" s="7"/>
      <c r="R14" s="7"/>
      <c r="S14" s="7"/>
      <c r="T14" s="8"/>
      <c r="W14" s="3"/>
      <c r="X14" s="3"/>
    </row>
    <row r="15" spans="13:24" x14ac:dyDescent="0.25">
      <c r="M15" s="7"/>
      <c r="N15" s="7"/>
      <c r="O15" s="7"/>
      <c r="P15" s="7"/>
      <c r="Q15" s="7"/>
      <c r="R15" s="7"/>
      <c r="S15" s="7"/>
      <c r="T15" s="8"/>
      <c r="W15" s="3"/>
      <c r="X15" s="3"/>
    </row>
    <row r="16" spans="13:24" x14ac:dyDescent="0.25">
      <c r="M16" s="7"/>
      <c r="N16" s="7"/>
      <c r="O16" s="7"/>
      <c r="P16" s="7"/>
      <c r="Q16" s="7"/>
      <c r="R16" s="7"/>
      <c r="S16" s="7"/>
      <c r="T16" s="8"/>
      <c r="W16" s="3"/>
      <c r="X16" s="3"/>
    </row>
    <row r="17" spans="1:24" x14ac:dyDescent="0.25">
      <c r="M17" s="7"/>
      <c r="N17" s="7"/>
      <c r="O17" s="7"/>
      <c r="P17" s="7"/>
      <c r="Q17" s="7"/>
      <c r="R17" s="7"/>
      <c r="S17" s="7"/>
      <c r="T17" s="8"/>
      <c r="W17" s="3"/>
      <c r="X17" s="3"/>
    </row>
    <row r="18" spans="1:24" x14ac:dyDescent="0.25">
      <c r="M18" s="7"/>
      <c r="N18" s="7"/>
      <c r="O18" s="7"/>
      <c r="P18" s="7"/>
      <c r="Q18" s="7"/>
      <c r="R18" s="7"/>
      <c r="S18" s="7"/>
      <c r="T18" s="8"/>
      <c r="W18" s="3"/>
      <c r="X18" s="3"/>
    </row>
    <row r="19" spans="1:24" x14ac:dyDescent="0.25">
      <c r="M19" s="7"/>
      <c r="N19" s="7"/>
      <c r="O19" s="7"/>
      <c r="P19" s="7"/>
      <c r="Q19" s="7"/>
      <c r="R19" s="7"/>
      <c r="S19" s="7"/>
      <c r="T19" s="8"/>
      <c r="W19" s="3"/>
      <c r="X19" s="3"/>
    </row>
    <row r="20" spans="1:24" x14ac:dyDescent="0.25">
      <c r="M20" s="7"/>
      <c r="N20" s="7"/>
      <c r="O20" s="7"/>
      <c r="P20" s="7"/>
      <c r="Q20" s="7"/>
      <c r="R20" s="7"/>
      <c r="S20" s="7"/>
      <c r="T20" s="8"/>
      <c r="W20" s="3"/>
      <c r="X20" s="3"/>
    </row>
    <row r="21" spans="1:24" x14ac:dyDescent="0.25">
      <c r="M21" s="7"/>
      <c r="N21" s="7"/>
      <c r="O21" s="7"/>
      <c r="P21" s="7"/>
      <c r="Q21" s="7"/>
      <c r="R21" s="7"/>
      <c r="S21" s="7"/>
      <c r="T21" s="11"/>
      <c r="W21" s="3"/>
      <c r="X21" s="3"/>
    </row>
    <row r="22" spans="1:24" x14ac:dyDescent="0.25">
      <c r="M22" s="7"/>
      <c r="N22" s="7"/>
      <c r="O22" s="7"/>
      <c r="P22" s="7"/>
      <c r="Q22" s="7"/>
      <c r="R22" s="7"/>
      <c r="S22" s="7"/>
      <c r="T22" s="11"/>
      <c r="W22" s="3"/>
      <c r="X22" s="3"/>
    </row>
    <row r="23" spans="1:24" x14ac:dyDescent="0.25">
      <c r="M23" s="7"/>
      <c r="N23" s="7"/>
      <c r="O23" s="7"/>
      <c r="P23" s="7"/>
      <c r="Q23" s="7"/>
      <c r="R23" s="7"/>
      <c r="S23" s="7"/>
      <c r="T23" s="8"/>
      <c r="W23" s="3"/>
      <c r="X23" s="3"/>
    </row>
    <row r="24" spans="1:24" x14ac:dyDescent="0.25">
      <c r="M24" s="7"/>
      <c r="N24" s="7"/>
      <c r="O24" s="7"/>
      <c r="P24" s="7"/>
      <c r="Q24" s="7"/>
      <c r="R24" s="7"/>
      <c r="S24" s="7"/>
      <c r="T24" s="8"/>
      <c r="W24" s="3"/>
      <c r="X24" s="3"/>
    </row>
    <row r="25" spans="1:24" x14ac:dyDescent="0.25">
      <c r="M25" s="7"/>
      <c r="N25" s="7"/>
      <c r="O25" s="7"/>
      <c r="P25" s="7"/>
      <c r="Q25" s="7"/>
      <c r="R25" s="7"/>
      <c r="S25" s="7"/>
      <c r="T25" s="8"/>
      <c r="W25" s="3"/>
      <c r="X25" s="3"/>
    </row>
    <row r="26" spans="1:24" x14ac:dyDescent="0.25">
      <c r="M26" s="7" t="s">
        <v>25</v>
      </c>
      <c r="N26" s="7"/>
      <c r="O26" s="7"/>
      <c r="P26" s="7"/>
      <c r="Q26" s="7"/>
      <c r="R26" s="7"/>
      <c r="S26" s="7"/>
      <c r="T26" s="8"/>
      <c r="W26" s="3"/>
      <c r="X26" s="3"/>
    </row>
    <row r="27" spans="1:24" x14ac:dyDescent="0.25">
      <c r="M27" s="7"/>
      <c r="N27" s="7"/>
      <c r="O27" s="7"/>
      <c r="P27" s="7"/>
      <c r="Q27" s="7"/>
      <c r="R27" s="7"/>
      <c r="S27" s="7"/>
      <c r="T27" s="8"/>
      <c r="W27" s="3"/>
      <c r="X27" s="3"/>
    </row>
    <row r="28" spans="1:24" x14ac:dyDescent="0.25">
      <c r="A28" s="2"/>
      <c r="E28" s="4"/>
      <c r="M28" s="7"/>
      <c r="N28" s="8"/>
      <c r="O28" s="7"/>
      <c r="P28" s="7"/>
      <c r="Q28" s="7"/>
      <c r="R28" s="7"/>
      <c r="S28" s="7"/>
      <c r="T28" s="8"/>
      <c r="W28" s="3"/>
      <c r="X28" s="3"/>
    </row>
    <row r="29" spans="1:24" x14ac:dyDescent="0.25">
      <c r="A29" s="2"/>
      <c r="E29" s="4"/>
      <c r="M29" s="7"/>
      <c r="N29" s="7"/>
      <c r="O29" s="7"/>
      <c r="P29" s="7"/>
      <c r="Q29" s="7"/>
      <c r="R29" s="7"/>
      <c r="S29" s="7"/>
      <c r="T29" s="8"/>
      <c r="W29" s="3"/>
      <c r="X29" s="3"/>
    </row>
    <row r="30" spans="1:24" x14ac:dyDescent="0.25">
      <c r="A30" s="2"/>
      <c r="E30" s="4"/>
      <c r="M30" s="7"/>
      <c r="N30" s="7"/>
      <c r="O30" s="7"/>
      <c r="P30" s="7"/>
      <c r="Q30" s="7"/>
      <c r="R30" s="7"/>
      <c r="S30" s="7"/>
      <c r="T30" s="8"/>
      <c r="W30" s="3"/>
      <c r="X30" s="3"/>
    </row>
    <row r="31" spans="1:24" x14ac:dyDescent="0.25">
      <c r="M31" s="7"/>
      <c r="N31" s="7"/>
      <c r="O31" s="7"/>
      <c r="P31" s="7"/>
      <c r="Q31" s="7"/>
      <c r="R31" s="7"/>
      <c r="S31" s="7"/>
      <c r="T31" s="8"/>
      <c r="W31" s="3"/>
      <c r="X31" s="3"/>
    </row>
    <row r="32" spans="1:24" x14ac:dyDescent="0.25">
      <c r="M32" s="7"/>
      <c r="N32" s="7"/>
      <c r="O32" s="7"/>
      <c r="P32" s="7"/>
      <c r="Q32" s="7"/>
      <c r="R32" s="7"/>
      <c r="S32" s="7"/>
      <c r="T32" s="8"/>
      <c r="W32" s="3"/>
      <c r="X32" s="3"/>
    </row>
    <row r="33" spans="3:24" x14ac:dyDescent="0.25">
      <c r="M33" s="7"/>
      <c r="N33" s="7"/>
      <c r="O33" s="7"/>
      <c r="P33" s="7"/>
      <c r="Q33" s="7"/>
      <c r="R33" s="7"/>
      <c r="S33" s="7"/>
      <c r="T33" s="8"/>
      <c r="W33" s="3"/>
      <c r="X33" s="3"/>
    </row>
    <row r="34" spans="3:24" x14ac:dyDescent="0.25">
      <c r="M34" s="7"/>
      <c r="N34" s="7"/>
      <c r="O34" s="7"/>
      <c r="P34" s="7"/>
      <c r="Q34" s="7"/>
      <c r="R34" s="7"/>
      <c r="S34" s="7"/>
      <c r="T34" s="8"/>
    </row>
    <row r="35" spans="3:24" x14ac:dyDescent="0.25">
      <c r="C35" s="15" t="s">
        <v>23</v>
      </c>
      <c r="M35" s="11"/>
      <c r="N35" s="11"/>
      <c r="O35" s="11"/>
      <c r="P35" s="8"/>
      <c r="Q35" s="8"/>
      <c r="R35" s="8"/>
      <c r="S35" s="8"/>
      <c r="T35" s="8"/>
    </row>
    <row r="36" spans="3:24" x14ac:dyDescent="0.25">
      <c r="C36" s="14">
        <f>Q133/100</f>
        <v>0.15</v>
      </c>
      <c r="M36" s="19"/>
      <c r="N36" s="19"/>
      <c r="O36" s="19"/>
      <c r="P36" s="19"/>
      <c r="Q36" s="19"/>
      <c r="R36" s="19"/>
      <c r="S36" s="19"/>
      <c r="T36" s="8"/>
    </row>
    <row r="37" spans="3:24" x14ac:dyDescent="0.25">
      <c r="M37" s="12"/>
      <c r="N37" s="7"/>
      <c r="O37" s="7"/>
      <c r="P37" s="7"/>
      <c r="Q37" s="7"/>
      <c r="R37" s="7"/>
      <c r="S37" s="7"/>
      <c r="T37" s="8"/>
    </row>
    <row r="38" spans="3:24" x14ac:dyDescent="0.25">
      <c r="M38" s="11"/>
      <c r="N38" s="11"/>
      <c r="O38" s="11"/>
      <c r="P38" s="8"/>
      <c r="Q38" s="8"/>
      <c r="R38" s="8"/>
      <c r="S38" s="8"/>
      <c r="T38" s="8"/>
    </row>
    <row r="39" spans="3:24" x14ac:dyDescent="0.25">
      <c r="C39" s="14" t="s">
        <v>24</v>
      </c>
      <c r="M39" s="11"/>
      <c r="N39" s="11"/>
      <c r="O39" s="11"/>
      <c r="P39" s="8"/>
      <c r="Q39" s="8"/>
      <c r="R39" s="8"/>
      <c r="S39" s="8"/>
      <c r="T39" s="8"/>
    </row>
    <row r="40" spans="3:24" x14ac:dyDescent="0.25">
      <c r="C40" s="14">
        <f>P133-180</f>
        <v>0</v>
      </c>
      <c r="M40" s="11"/>
      <c r="N40" s="11"/>
      <c r="O40" s="11"/>
      <c r="P40" s="8"/>
      <c r="Q40" s="8"/>
      <c r="R40" s="8"/>
      <c r="S40" s="8"/>
      <c r="T40" s="8"/>
    </row>
    <row r="41" spans="3:24" x14ac:dyDescent="0.25">
      <c r="M41" s="11"/>
      <c r="N41" s="11"/>
      <c r="O41" s="11"/>
      <c r="P41" s="8"/>
      <c r="Q41" s="8"/>
      <c r="R41" s="8"/>
      <c r="S41" s="8"/>
      <c r="T41" s="8"/>
    </row>
    <row r="42" spans="3:24" x14ac:dyDescent="0.25">
      <c r="M42" s="11"/>
      <c r="N42" s="11"/>
      <c r="O42" s="11"/>
      <c r="P42" s="8"/>
      <c r="Q42" s="8"/>
      <c r="R42" s="8"/>
      <c r="S42" s="8"/>
      <c r="T42" s="8"/>
    </row>
    <row r="43" spans="3:24" x14ac:dyDescent="0.25">
      <c r="M43" s="11"/>
      <c r="N43" s="11"/>
      <c r="O43" s="11"/>
      <c r="P43" s="8"/>
      <c r="Q43" s="8"/>
      <c r="R43" s="8"/>
      <c r="S43" s="8"/>
      <c r="T43" s="8"/>
    </row>
    <row r="44" spans="3:24" x14ac:dyDescent="0.25">
      <c r="M44" s="11"/>
      <c r="N44" s="11"/>
      <c r="O44" s="11"/>
      <c r="P44" s="8"/>
      <c r="Q44" s="8"/>
      <c r="R44" s="8"/>
      <c r="S44" s="8"/>
      <c r="T44" s="8"/>
    </row>
    <row r="45" spans="3:24" ht="15" customHeight="1" x14ac:dyDescent="0.25">
      <c r="M45" s="11"/>
      <c r="N45" s="19" t="s">
        <v>26</v>
      </c>
      <c r="O45" s="19"/>
      <c r="P45" s="19"/>
      <c r="Q45" s="19"/>
      <c r="R45" s="19"/>
      <c r="S45" s="19"/>
      <c r="T45" s="19"/>
    </row>
    <row r="46" spans="3:24" x14ac:dyDescent="0.25">
      <c r="M46" s="20" t="s">
        <v>27</v>
      </c>
      <c r="N46" s="20"/>
      <c r="O46" s="20"/>
      <c r="P46" s="20"/>
      <c r="Q46" s="20"/>
      <c r="R46" s="20"/>
      <c r="S46" s="20"/>
      <c r="T46" s="20"/>
    </row>
    <row r="47" spans="3:24" x14ac:dyDescent="0.25">
      <c r="M47" s="11"/>
      <c r="N47" s="11"/>
      <c r="O47" s="11"/>
      <c r="P47" s="8"/>
      <c r="Q47" s="8"/>
      <c r="R47" s="8"/>
      <c r="S47" s="8"/>
      <c r="T47" s="8"/>
    </row>
    <row r="48" spans="3:24" x14ac:dyDescent="0.25">
      <c r="M48" s="11"/>
      <c r="N48" s="11"/>
      <c r="O48" s="11"/>
      <c r="P48" s="8"/>
      <c r="Q48" s="8"/>
      <c r="R48" s="8"/>
      <c r="S48" s="8"/>
      <c r="T48" s="8"/>
    </row>
    <row r="49" spans="13:20" x14ac:dyDescent="0.25">
      <c r="M49" s="11"/>
      <c r="N49" s="11"/>
      <c r="O49" s="11"/>
      <c r="P49" s="8"/>
      <c r="Q49" s="8"/>
      <c r="R49" s="8"/>
      <c r="S49" s="8"/>
      <c r="T49" s="8"/>
    </row>
    <row r="50" spans="13:20" x14ac:dyDescent="0.25">
      <c r="M50" s="8"/>
      <c r="N50" s="8"/>
      <c r="O50" s="8"/>
      <c r="P50" s="8"/>
      <c r="Q50" s="8"/>
      <c r="R50" s="8"/>
      <c r="S50" s="8"/>
      <c r="T50" s="8"/>
    </row>
    <row r="51" spans="13:20" x14ac:dyDescent="0.25">
      <c r="M51" s="8"/>
      <c r="N51" s="8"/>
      <c r="O51" s="8"/>
      <c r="P51" s="8"/>
      <c r="Q51" s="8"/>
      <c r="R51" s="8"/>
      <c r="S51" s="8"/>
      <c r="T51" s="8"/>
    </row>
    <row r="52" spans="13:20" x14ac:dyDescent="0.25">
      <c r="M52" s="8"/>
      <c r="N52" s="8"/>
      <c r="O52" s="8"/>
      <c r="P52" s="8"/>
      <c r="Q52" s="8"/>
      <c r="R52" s="8"/>
      <c r="S52" s="8"/>
      <c r="T52" s="8"/>
    </row>
    <row r="53" spans="13:20" x14ac:dyDescent="0.25">
      <c r="M53" s="8"/>
      <c r="N53" s="8"/>
      <c r="O53" s="8"/>
      <c r="P53" s="8"/>
      <c r="Q53" s="8"/>
      <c r="R53" s="8"/>
      <c r="S53" s="8"/>
      <c r="T53" s="8"/>
    </row>
    <row r="54" spans="13:20" x14ac:dyDescent="0.25">
      <c r="M54" s="8"/>
      <c r="N54" s="8"/>
      <c r="O54" s="8"/>
      <c r="P54" s="8"/>
      <c r="Q54" s="8"/>
      <c r="R54" s="8"/>
      <c r="S54" s="8"/>
      <c r="T54" s="8"/>
    </row>
    <row r="55" spans="13:20" x14ac:dyDescent="0.25">
      <c r="M55" s="8"/>
      <c r="N55" s="8"/>
      <c r="O55" s="8"/>
      <c r="P55" s="8"/>
      <c r="Q55" s="8"/>
      <c r="R55" s="8"/>
      <c r="S55" s="8"/>
      <c r="T55" s="8"/>
    </row>
    <row r="56" spans="13:20" x14ac:dyDescent="0.25">
      <c r="M56" s="8"/>
      <c r="N56" s="8"/>
      <c r="O56" s="8"/>
      <c r="P56" s="8"/>
      <c r="Q56" s="8"/>
      <c r="R56" s="8"/>
      <c r="S56" s="8"/>
      <c r="T56" s="8"/>
    </row>
    <row r="57" spans="13:20" x14ac:dyDescent="0.25">
      <c r="M57" s="8"/>
      <c r="N57" s="8"/>
      <c r="O57" s="8"/>
      <c r="P57" s="8"/>
      <c r="Q57" s="8"/>
      <c r="R57" s="8"/>
      <c r="S57" s="8"/>
      <c r="T57" s="8"/>
    </row>
    <row r="58" spans="13:20" x14ac:dyDescent="0.25">
      <c r="M58" s="8"/>
      <c r="N58" s="8"/>
      <c r="O58" s="8"/>
      <c r="P58" s="8"/>
      <c r="Q58" s="8"/>
      <c r="R58" s="8"/>
      <c r="S58" s="8"/>
      <c r="T58" s="8"/>
    </row>
    <row r="59" spans="13:20" x14ac:dyDescent="0.25">
      <c r="M59" s="8"/>
      <c r="N59" s="8"/>
      <c r="O59" s="8"/>
      <c r="P59" s="8"/>
      <c r="Q59" s="8"/>
      <c r="R59" s="8"/>
      <c r="S59" s="8"/>
      <c r="T59" s="8"/>
    </row>
    <row r="60" spans="13:20" x14ac:dyDescent="0.25">
      <c r="M60" s="8"/>
      <c r="N60" s="8"/>
      <c r="O60" s="8"/>
      <c r="P60" s="8"/>
      <c r="Q60" s="8"/>
      <c r="R60" s="8"/>
      <c r="S60" s="8"/>
      <c r="T60" s="8"/>
    </row>
    <row r="61" spans="13:20" x14ac:dyDescent="0.25">
      <c r="M61" s="8"/>
      <c r="N61" s="8"/>
      <c r="O61" s="8"/>
      <c r="P61" s="8"/>
      <c r="Q61" s="8"/>
      <c r="R61" s="8"/>
      <c r="S61" s="8"/>
      <c r="T61" s="8"/>
    </row>
    <row r="62" spans="13:20" x14ac:dyDescent="0.25">
      <c r="M62" s="8"/>
      <c r="N62" s="8"/>
      <c r="O62" s="8"/>
      <c r="P62" s="8"/>
      <c r="Q62" s="8"/>
      <c r="R62" s="8"/>
      <c r="S62" s="8"/>
      <c r="T62" s="8"/>
    </row>
    <row r="63" spans="13:20" x14ac:dyDescent="0.25">
      <c r="M63" s="8"/>
      <c r="N63" s="8"/>
      <c r="O63" s="8"/>
      <c r="P63" s="8"/>
      <c r="Q63" s="8"/>
      <c r="R63" s="8"/>
      <c r="S63" s="8"/>
      <c r="T63" s="8"/>
    </row>
    <row r="64" spans="13:20" x14ac:dyDescent="0.25">
      <c r="M64" s="8"/>
      <c r="N64" s="8"/>
      <c r="O64" s="8"/>
      <c r="P64" s="8"/>
      <c r="Q64" s="8"/>
      <c r="R64" s="8"/>
      <c r="S64" s="8"/>
      <c r="T64" s="8"/>
    </row>
    <row r="65" spans="13:20" x14ac:dyDescent="0.25">
      <c r="M65" s="8"/>
      <c r="N65" s="8"/>
      <c r="O65" s="8"/>
      <c r="P65" s="8"/>
      <c r="Q65" s="8"/>
      <c r="R65" s="8"/>
      <c r="S65" s="8"/>
      <c r="T65" s="8"/>
    </row>
    <row r="66" spans="13:20" x14ac:dyDescent="0.25">
      <c r="M66" s="8"/>
      <c r="N66" s="8"/>
      <c r="O66" s="8"/>
      <c r="P66" s="8"/>
      <c r="Q66" s="8"/>
      <c r="R66" s="8"/>
      <c r="S66" s="8"/>
      <c r="T66" s="8"/>
    </row>
    <row r="67" spans="13:20" x14ac:dyDescent="0.25">
      <c r="M67" s="8"/>
      <c r="N67" s="8"/>
      <c r="O67" s="8"/>
      <c r="P67" s="8"/>
      <c r="Q67" s="8"/>
      <c r="R67" s="8"/>
      <c r="S67" s="8"/>
      <c r="T67" s="8"/>
    </row>
    <row r="68" spans="13:20" x14ac:dyDescent="0.25">
      <c r="M68" s="8"/>
      <c r="N68" s="8"/>
      <c r="O68" s="8"/>
      <c r="P68" s="8"/>
      <c r="Q68" s="8"/>
      <c r="R68" s="8"/>
      <c r="S68" s="8"/>
      <c r="T68" s="8"/>
    </row>
    <row r="69" spans="13:20" x14ac:dyDescent="0.25">
      <c r="M69" s="8"/>
      <c r="N69" s="8"/>
      <c r="O69" s="8"/>
      <c r="P69" s="8"/>
      <c r="Q69" s="8"/>
      <c r="R69" s="8"/>
      <c r="S69" s="8"/>
      <c r="T69" s="8"/>
    </row>
    <row r="70" spans="13:20" x14ac:dyDescent="0.25">
      <c r="M70" s="8"/>
      <c r="N70" s="8"/>
      <c r="O70" s="8"/>
      <c r="P70" s="8"/>
      <c r="Q70" s="8"/>
      <c r="R70" s="8"/>
      <c r="S70" s="8"/>
      <c r="T70" s="8"/>
    </row>
    <row r="71" spans="13:20" x14ac:dyDescent="0.25">
      <c r="M71" s="8"/>
      <c r="N71" s="8"/>
      <c r="O71" s="8"/>
      <c r="P71" s="8"/>
      <c r="Q71" s="8"/>
      <c r="R71" s="8"/>
      <c r="S71" s="8"/>
      <c r="T71" s="8"/>
    </row>
    <row r="72" spans="13:20" x14ac:dyDescent="0.25">
      <c r="M72" s="8"/>
      <c r="N72" s="8"/>
      <c r="O72" s="8"/>
      <c r="P72" s="8"/>
      <c r="Q72" s="8"/>
      <c r="R72" s="8"/>
      <c r="S72" s="8"/>
      <c r="T72" s="8"/>
    </row>
    <row r="73" spans="13:20" x14ac:dyDescent="0.25">
      <c r="M73" s="8"/>
      <c r="N73" s="8"/>
      <c r="O73" s="8"/>
      <c r="P73" s="8"/>
      <c r="Q73" s="8"/>
      <c r="R73" s="8"/>
      <c r="S73" s="8"/>
      <c r="T73" s="8"/>
    </row>
    <row r="74" spans="13:20" x14ac:dyDescent="0.25">
      <c r="M74" s="8"/>
      <c r="N74" s="8"/>
      <c r="O74" s="8"/>
      <c r="P74" s="8"/>
      <c r="Q74" s="8"/>
      <c r="R74" s="8"/>
      <c r="S74" s="8"/>
      <c r="T74" s="8"/>
    </row>
    <row r="75" spans="13:20" x14ac:dyDescent="0.25">
      <c r="M75" s="8"/>
      <c r="N75" s="8"/>
      <c r="O75" s="8"/>
      <c r="P75" s="8"/>
      <c r="Q75" s="8"/>
      <c r="R75" s="8"/>
      <c r="S75" s="8"/>
      <c r="T75" s="8"/>
    </row>
    <row r="76" spans="13:20" x14ac:dyDescent="0.25">
      <c r="M76" s="8"/>
      <c r="N76" s="8"/>
      <c r="O76" s="8"/>
      <c r="P76" s="8"/>
      <c r="Q76" s="8"/>
      <c r="R76" s="8"/>
      <c r="S76" s="8"/>
      <c r="T76" s="8"/>
    </row>
    <row r="77" spans="13:20" x14ac:dyDescent="0.25">
      <c r="M77" s="8"/>
      <c r="N77" s="8"/>
      <c r="O77" s="8"/>
      <c r="P77" s="8"/>
      <c r="Q77" s="8"/>
      <c r="R77" s="8"/>
      <c r="S77" s="8"/>
      <c r="T77" s="8"/>
    </row>
    <row r="78" spans="13:20" x14ac:dyDescent="0.25">
      <c r="M78" s="8"/>
      <c r="N78" s="8"/>
      <c r="O78" s="8"/>
      <c r="P78" s="8"/>
      <c r="Q78" s="8"/>
      <c r="R78" s="8"/>
      <c r="S78" s="8"/>
      <c r="T78" s="8"/>
    </row>
    <row r="79" spans="13:20" x14ac:dyDescent="0.25">
      <c r="M79" s="8"/>
      <c r="N79" s="8"/>
      <c r="O79" s="8"/>
      <c r="P79" s="8"/>
      <c r="Q79" s="8"/>
      <c r="R79" s="8"/>
      <c r="S79" s="8"/>
      <c r="T79" s="8"/>
    </row>
    <row r="80" spans="13:20" x14ac:dyDescent="0.25">
      <c r="M80" s="8"/>
      <c r="N80" s="8"/>
      <c r="O80" s="8"/>
      <c r="P80" s="8"/>
      <c r="Q80" s="8"/>
      <c r="R80" s="8"/>
      <c r="S80" s="8"/>
      <c r="T80" s="8"/>
    </row>
    <row r="81" spans="13:20" x14ac:dyDescent="0.25">
      <c r="M81" s="8"/>
      <c r="N81" s="8"/>
      <c r="O81" s="8"/>
      <c r="P81" s="8"/>
      <c r="Q81" s="8"/>
      <c r="R81" s="8"/>
      <c r="S81" s="8"/>
      <c r="T81" s="8"/>
    </row>
    <row r="82" spans="13:20" x14ac:dyDescent="0.25">
      <c r="M82" s="8"/>
      <c r="N82" s="8"/>
      <c r="O82" s="8"/>
      <c r="P82" s="8"/>
      <c r="Q82" s="8"/>
      <c r="R82" s="8"/>
      <c r="S82" s="8"/>
      <c r="T82" s="8"/>
    </row>
    <row r="83" spans="13:20" x14ac:dyDescent="0.25">
      <c r="M83" s="8"/>
      <c r="N83" s="8"/>
      <c r="O83" s="8"/>
      <c r="P83" s="8"/>
      <c r="Q83" s="8"/>
      <c r="R83" s="8"/>
      <c r="S83" s="8"/>
      <c r="T83" s="8"/>
    </row>
    <row r="84" spans="13:20" x14ac:dyDescent="0.25">
      <c r="M84" s="8"/>
      <c r="N84" s="8"/>
      <c r="O84" s="8"/>
      <c r="P84" s="8"/>
      <c r="Q84" s="8"/>
      <c r="R84" s="8"/>
      <c r="S84" s="8"/>
      <c r="T84" s="8"/>
    </row>
    <row r="85" spans="13:20" x14ac:dyDescent="0.25">
      <c r="M85" s="8"/>
      <c r="N85" s="8"/>
      <c r="O85" s="8"/>
      <c r="P85" s="8"/>
      <c r="Q85" s="8"/>
      <c r="R85" s="8"/>
      <c r="S85" s="8"/>
      <c r="T85" s="8"/>
    </row>
    <row r="86" spans="13:20" x14ac:dyDescent="0.25">
      <c r="M86" s="8"/>
      <c r="N86" s="8"/>
      <c r="O86" s="8"/>
      <c r="P86" s="8"/>
      <c r="Q86" s="8"/>
      <c r="R86" s="8"/>
      <c r="S86" s="8"/>
      <c r="T86" s="8"/>
    </row>
    <row r="87" spans="13:20" x14ac:dyDescent="0.25">
      <c r="M87" s="8"/>
      <c r="N87" s="8"/>
      <c r="O87" s="8"/>
      <c r="P87" s="8"/>
      <c r="Q87" s="8"/>
      <c r="R87" s="8"/>
      <c r="S87" s="8"/>
      <c r="T87" s="8"/>
    </row>
    <row r="88" spans="13:20" x14ac:dyDescent="0.25">
      <c r="M88" s="8"/>
      <c r="N88" s="8"/>
      <c r="O88" s="8"/>
      <c r="P88" s="8"/>
      <c r="Q88" s="8"/>
      <c r="R88" s="8"/>
      <c r="S88" s="8"/>
      <c r="T88" s="8"/>
    </row>
    <row r="89" spans="13:20" x14ac:dyDescent="0.25">
      <c r="M89" s="8"/>
      <c r="N89" s="8"/>
      <c r="O89" s="8"/>
      <c r="P89" s="8"/>
      <c r="Q89" s="8"/>
      <c r="R89" s="8"/>
      <c r="S89" s="8"/>
      <c r="T89" s="8"/>
    </row>
    <row r="90" spans="13:20" x14ac:dyDescent="0.25">
      <c r="M90" s="8"/>
      <c r="N90" s="8"/>
      <c r="O90" s="8"/>
      <c r="P90" s="8"/>
      <c r="Q90" s="8"/>
      <c r="R90" s="8"/>
      <c r="S90" s="8"/>
      <c r="T90" s="8"/>
    </row>
    <row r="91" spans="13:20" x14ac:dyDescent="0.25">
      <c r="M91" s="8"/>
      <c r="N91" s="8"/>
      <c r="O91" s="8"/>
      <c r="P91" s="8"/>
      <c r="Q91" s="8"/>
      <c r="R91" s="8"/>
      <c r="S91" s="8"/>
      <c r="T91" s="8"/>
    </row>
    <row r="92" spans="13:20" x14ac:dyDescent="0.25">
      <c r="M92" s="8"/>
      <c r="N92" s="8"/>
      <c r="O92" s="8"/>
      <c r="P92" s="8"/>
      <c r="Q92" s="8"/>
      <c r="R92" s="8"/>
      <c r="S92" s="8"/>
      <c r="T92" s="8"/>
    </row>
    <row r="93" spans="13:20" x14ac:dyDescent="0.25">
      <c r="M93" s="8"/>
      <c r="N93" s="8"/>
      <c r="O93" s="8"/>
      <c r="P93" s="8"/>
      <c r="Q93" s="8"/>
      <c r="R93" s="8"/>
      <c r="S93" s="8"/>
      <c r="T93" s="8"/>
    </row>
    <row r="94" spans="13:20" x14ac:dyDescent="0.25">
      <c r="M94" s="8"/>
      <c r="N94" s="8"/>
      <c r="O94" s="8"/>
      <c r="P94" s="8"/>
      <c r="Q94" s="8"/>
      <c r="R94" s="8"/>
      <c r="S94" s="8"/>
      <c r="T94" s="8"/>
    </row>
    <row r="95" spans="13:20" x14ac:dyDescent="0.25">
      <c r="M95" s="8"/>
      <c r="N95" s="8"/>
      <c r="O95" s="8"/>
      <c r="P95" s="8"/>
      <c r="Q95" s="8"/>
      <c r="R95" s="8"/>
      <c r="S95" s="8"/>
      <c r="T95" s="8"/>
    </row>
    <row r="96" spans="13:20" x14ac:dyDescent="0.25">
      <c r="M96" s="8"/>
      <c r="N96" s="8"/>
      <c r="O96" s="8"/>
      <c r="P96" s="8"/>
      <c r="Q96" s="8"/>
      <c r="R96" s="8"/>
      <c r="S96" s="8"/>
      <c r="T96" s="8"/>
    </row>
    <row r="97" spans="13:20" x14ac:dyDescent="0.25">
      <c r="M97" s="8"/>
      <c r="N97" s="8"/>
      <c r="O97" s="8"/>
      <c r="P97" s="8"/>
      <c r="Q97" s="8"/>
      <c r="R97" s="8"/>
      <c r="S97" s="8"/>
      <c r="T97" s="8"/>
    </row>
    <row r="98" spans="13:20" x14ac:dyDescent="0.25">
      <c r="M98" s="8"/>
      <c r="N98" s="8"/>
      <c r="O98" s="8"/>
      <c r="P98" s="8"/>
      <c r="Q98" s="8"/>
      <c r="R98" s="8"/>
      <c r="S98" s="8"/>
      <c r="T98" s="8"/>
    </row>
    <row r="99" spans="13:20" x14ac:dyDescent="0.25">
      <c r="M99" s="8"/>
      <c r="N99" s="8"/>
      <c r="O99" s="8"/>
      <c r="P99" s="8"/>
      <c r="Q99" s="8"/>
      <c r="R99" s="8"/>
      <c r="S99" s="8"/>
      <c r="T99" s="8"/>
    </row>
    <row r="100" spans="13:20" x14ac:dyDescent="0.25">
      <c r="M100" s="8"/>
      <c r="N100" s="8"/>
      <c r="O100" s="8"/>
      <c r="P100" s="8"/>
      <c r="Q100" s="8"/>
      <c r="R100" s="8"/>
      <c r="S100" s="8"/>
      <c r="T100" s="8"/>
    </row>
    <row r="101" spans="13:20" x14ac:dyDescent="0.25">
      <c r="M101" s="8"/>
      <c r="N101" s="8"/>
      <c r="O101" s="8"/>
      <c r="P101" s="8"/>
      <c r="Q101" s="8"/>
      <c r="R101" s="8"/>
      <c r="S101" s="8"/>
      <c r="T101" s="8"/>
    </row>
    <row r="102" spans="13:20" x14ac:dyDescent="0.25">
      <c r="M102" s="8"/>
      <c r="N102" s="8"/>
      <c r="O102" s="8"/>
      <c r="P102" s="8"/>
      <c r="Q102" s="8"/>
      <c r="R102" s="8"/>
      <c r="S102" s="8"/>
      <c r="T102" s="8"/>
    </row>
    <row r="103" spans="13:20" x14ac:dyDescent="0.25">
      <c r="M103" s="8"/>
      <c r="N103" s="8"/>
      <c r="O103" s="8"/>
      <c r="P103" s="8"/>
      <c r="Q103" s="8"/>
      <c r="R103" s="8"/>
      <c r="S103" s="8"/>
      <c r="T103" s="8"/>
    </row>
    <row r="104" spans="13:20" x14ac:dyDescent="0.25">
      <c r="M104" s="8"/>
      <c r="N104" s="8"/>
      <c r="O104" s="8"/>
      <c r="P104" s="8"/>
      <c r="Q104" s="8"/>
      <c r="R104" s="8"/>
      <c r="S104" s="8"/>
      <c r="T104" s="8"/>
    </row>
    <row r="105" spans="13:20" x14ac:dyDescent="0.25">
      <c r="M105" s="8"/>
      <c r="N105" s="8"/>
      <c r="O105" s="8"/>
      <c r="P105" s="8"/>
      <c r="Q105" s="8"/>
      <c r="R105" s="8"/>
      <c r="S105" s="8"/>
      <c r="T105" s="8"/>
    </row>
    <row r="106" spans="13:20" x14ac:dyDescent="0.25">
      <c r="M106" s="8"/>
      <c r="N106" s="8"/>
      <c r="O106" s="8"/>
      <c r="P106" s="8"/>
      <c r="Q106" s="8"/>
      <c r="R106" s="8"/>
      <c r="S106" s="8"/>
      <c r="T106" s="8"/>
    </row>
    <row r="107" spans="13:20" x14ac:dyDescent="0.25">
      <c r="M107" s="8"/>
      <c r="N107" s="8"/>
      <c r="O107" s="8"/>
      <c r="P107" s="8"/>
      <c r="Q107" s="8"/>
      <c r="R107" s="8"/>
      <c r="S107" s="8"/>
      <c r="T107" s="8"/>
    </row>
    <row r="108" spans="13:20" x14ac:dyDescent="0.25">
      <c r="M108" s="8"/>
      <c r="N108" s="8"/>
      <c r="O108" s="8"/>
      <c r="P108" s="8"/>
      <c r="Q108" s="8"/>
      <c r="R108" s="8"/>
      <c r="S108" s="8"/>
      <c r="T108" s="8"/>
    </row>
    <row r="109" spans="13:20" x14ac:dyDescent="0.25">
      <c r="M109" s="8"/>
      <c r="N109" s="8"/>
      <c r="O109" s="8"/>
      <c r="P109" s="8"/>
      <c r="Q109" s="8"/>
      <c r="R109" s="8"/>
      <c r="S109" s="8"/>
      <c r="T109" s="8"/>
    </row>
    <row r="110" spans="13:20" x14ac:dyDescent="0.25">
      <c r="M110" s="8"/>
      <c r="N110" s="8"/>
      <c r="O110" s="8"/>
      <c r="P110" s="8"/>
      <c r="Q110" s="8"/>
      <c r="R110" s="8"/>
      <c r="S110" s="8"/>
      <c r="T110" s="8"/>
    </row>
    <row r="111" spans="13:20" x14ac:dyDescent="0.25">
      <c r="M111" s="8"/>
      <c r="N111" s="8"/>
      <c r="O111" s="8"/>
      <c r="P111" s="8"/>
      <c r="Q111" s="8"/>
      <c r="R111" s="8"/>
      <c r="S111" s="8"/>
      <c r="T111" s="8"/>
    </row>
    <row r="112" spans="13:20" x14ac:dyDescent="0.25">
      <c r="M112" s="8"/>
      <c r="N112" s="8"/>
      <c r="O112" s="8"/>
      <c r="P112" s="8"/>
      <c r="Q112" s="8"/>
      <c r="R112" s="8"/>
      <c r="S112" s="8"/>
      <c r="T112" s="8"/>
    </row>
    <row r="113" spans="13:20" x14ac:dyDescent="0.25">
      <c r="M113" s="8"/>
      <c r="N113" s="8"/>
      <c r="O113" s="8"/>
      <c r="P113" s="8"/>
      <c r="Q113" s="8"/>
      <c r="R113" s="8"/>
      <c r="S113" s="8"/>
      <c r="T113" s="8"/>
    </row>
    <row r="114" spans="13:20" x14ac:dyDescent="0.25">
      <c r="M114" s="8"/>
      <c r="N114" s="8"/>
      <c r="O114" s="8"/>
      <c r="P114" s="8"/>
      <c r="Q114" s="8"/>
      <c r="R114" s="8"/>
      <c r="S114" s="8"/>
      <c r="T114" s="8"/>
    </row>
    <row r="115" spans="13:20" x14ac:dyDescent="0.25">
      <c r="M115" s="8"/>
      <c r="N115" s="8"/>
      <c r="O115" s="8"/>
      <c r="P115" s="8"/>
      <c r="Q115" s="8"/>
      <c r="R115" s="8"/>
      <c r="S115" s="8"/>
      <c r="T115" s="8"/>
    </row>
    <row r="116" spans="13:20" x14ac:dyDescent="0.25">
      <c r="M116" s="8"/>
      <c r="N116" s="8"/>
      <c r="O116" s="8"/>
      <c r="P116" s="8"/>
      <c r="Q116" s="8"/>
      <c r="R116" s="8"/>
      <c r="S116" s="8"/>
      <c r="T116" s="8"/>
    </row>
    <row r="117" spans="13:20" x14ac:dyDescent="0.25">
      <c r="M117" s="8"/>
      <c r="N117" s="8"/>
      <c r="O117" s="8"/>
      <c r="P117" s="8"/>
      <c r="Q117" s="8"/>
      <c r="R117" s="8"/>
      <c r="S117" s="8"/>
      <c r="T117" s="8"/>
    </row>
    <row r="118" spans="13:20" x14ac:dyDescent="0.25">
      <c r="M118" s="8"/>
      <c r="N118" s="8"/>
      <c r="O118" s="8"/>
      <c r="P118" s="8"/>
      <c r="Q118" s="8"/>
      <c r="R118" s="8"/>
      <c r="S118" s="8"/>
      <c r="T118" s="8"/>
    </row>
    <row r="119" spans="13:20" x14ac:dyDescent="0.25">
      <c r="M119" s="8"/>
      <c r="N119" s="8"/>
      <c r="O119" s="8"/>
      <c r="P119" s="8"/>
      <c r="Q119" s="8"/>
      <c r="R119" s="8"/>
      <c r="S119" s="8"/>
      <c r="T119" s="8"/>
    </row>
    <row r="120" spans="13:20" x14ac:dyDescent="0.25">
      <c r="M120" s="8"/>
      <c r="N120" s="8"/>
      <c r="O120" s="8"/>
      <c r="P120" s="8"/>
      <c r="Q120" s="8"/>
      <c r="R120" s="8"/>
      <c r="S120" s="8"/>
      <c r="T120" s="8"/>
    </row>
    <row r="121" spans="13:20" x14ac:dyDescent="0.25">
      <c r="M121" s="8"/>
      <c r="N121" s="8"/>
      <c r="O121" s="8"/>
      <c r="P121" s="8"/>
      <c r="Q121" s="8"/>
      <c r="R121" s="8"/>
      <c r="S121" s="8"/>
      <c r="T121" s="8"/>
    </row>
    <row r="122" spans="13:20" x14ac:dyDescent="0.25">
      <c r="M122" s="8"/>
      <c r="N122" s="8"/>
      <c r="O122" s="8"/>
      <c r="P122" s="8"/>
      <c r="Q122" s="8"/>
      <c r="R122" s="8"/>
      <c r="S122" s="8"/>
      <c r="T122" s="8"/>
    </row>
    <row r="123" spans="13:20" x14ac:dyDescent="0.25">
      <c r="M123" s="8"/>
      <c r="N123" s="8"/>
      <c r="O123" s="8"/>
      <c r="P123" s="8"/>
      <c r="Q123" s="8"/>
      <c r="R123" s="8"/>
      <c r="S123" s="8"/>
      <c r="T123" s="8"/>
    </row>
    <row r="124" spans="13:20" x14ac:dyDescent="0.25">
      <c r="M124" s="8"/>
      <c r="N124" s="8"/>
      <c r="O124" s="8"/>
      <c r="P124" s="8"/>
      <c r="Q124" s="8"/>
      <c r="R124" s="8"/>
      <c r="S124" s="8"/>
      <c r="T124" s="8"/>
    </row>
    <row r="125" spans="13:20" x14ac:dyDescent="0.25">
      <c r="M125" s="8"/>
      <c r="N125" s="8"/>
      <c r="O125" s="8"/>
      <c r="P125" s="8"/>
      <c r="Q125" s="8"/>
      <c r="R125" s="8"/>
      <c r="S125" s="8"/>
      <c r="T125" s="8"/>
    </row>
    <row r="126" spans="13:20" x14ac:dyDescent="0.25">
      <c r="M126" s="8"/>
      <c r="N126" s="8"/>
      <c r="O126" s="8"/>
      <c r="P126" s="8"/>
      <c r="Q126" s="8"/>
      <c r="R126" s="8"/>
      <c r="S126" s="8"/>
      <c r="T126" s="8"/>
    </row>
    <row r="127" spans="13:20" x14ac:dyDescent="0.25">
      <c r="M127" s="8"/>
      <c r="N127" s="8"/>
      <c r="O127" s="8"/>
      <c r="P127" s="8"/>
      <c r="Q127" s="8"/>
      <c r="R127" s="8"/>
      <c r="S127" s="8"/>
      <c r="T127" s="8"/>
    </row>
    <row r="128" spans="13:20" x14ac:dyDescent="0.25">
      <c r="M128" s="8"/>
      <c r="N128" s="8"/>
      <c r="O128" s="8"/>
      <c r="P128" s="8"/>
      <c r="Q128" s="8"/>
      <c r="R128" s="8"/>
      <c r="S128" s="8"/>
      <c r="T128" s="8"/>
    </row>
    <row r="129" spans="1:22" x14ac:dyDescent="0.25">
      <c r="M129" s="8"/>
      <c r="N129" s="8"/>
      <c r="O129" s="8"/>
      <c r="P129" s="8"/>
      <c r="Q129" s="8"/>
      <c r="R129" s="8"/>
      <c r="S129" s="8"/>
      <c r="T129" s="8"/>
    </row>
    <row r="130" spans="1:22" x14ac:dyDescent="0.25">
      <c r="M130" s="8"/>
      <c r="N130" s="8"/>
      <c r="O130" s="8"/>
      <c r="P130" s="8"/>
      <c r="Q130" s="8"/>
      <c r="R130" s="8"/>
      <c r="S130" s="8"/>
      <c r="T130" s="8"/>
    </row>
    <row r="131" spans="1:22" x14ac:dyDescent="0.25">
      <c r="M131" s="8"/>
      <c r="N131" s="8"/>
      <c r="O131" s="8"/>
      <c r="P131" s="8"/>
      <c r="Q131" s="8"/>
      <c r="R131" s="8"/>
      <c r="S131" s="8"/>
      <c r="T131" s="8"/>
    </row>
    <row r="132" spans="1:22" x14ac:dyDescent="0.25">
      <c r="M132" s="8"/>
      <c r="N132" s="8"/>
      <c r="O132" s="8"/>
      <c r="P132" s="8"/>
      <c r="Q132" s="8"/>
      <c r="R132" s="8"/>
      <c r="S132" s="8"/>
      <c r="T132" s="8"/>
    </row>
    <row r="133" spans="1:22" x14ac:dyDescent="0.25">
      <c r="M133" s="8"/>
      <c r="N133" s="8"/>
      <c r="O133" s="8"/>
      <c r="P133" s="13">
        <v>180</v>
      </c>
      <c r="Q133" s="13">
        <v>15</v>
      </c>
      <c r="R133" s="8"/>
      <c r="S133" s="8"/>
      <c r="T133" s="8"/>
    </row>
    <row r="134" spans="1:22" x14ac:dyDescent="0.25">
      <c r="M134" s="8"/>
      <c r="N134" s="8"/>
      <c r="O134" s="8"/>
      <c r="P134" s="8"/>
      <c r="Q134" s="8"/>
      <c r="R134" s="8"/>
      <c r="S134" s="8"/>
      <c r="T134" s="8"/>
    </row>
    <row r="135" spans="1:22" x14ac:dyDescent="0.25">
      <c r="M135" s="8"/>
      <c r="N135" s="8"/>
      <c r="O135" s="8"/>
      <c r="P135" s="8"/>
      <c r="Q135" s="8"/>
      <c r="R135" s="8"/>
      <c r="S135" s="8"/>
      <c r="T135" s="8"/>
    </row>
    <row r="136" spans="1:22" x14ac:dyDescent="0.25">
      <c r="A136" s="3"/>
      <c r="B136" s="3"/>
      <c r="C136" s="3" t="s">
        <v>0</v>
      </c>
      <c r="D136" s="3"/>
      <c r="E136" s="3" t="s">
        <v>1</v>
      </c>
      <c r="F136" s="3"/>
      <c r="G136" s="3" t="s">
        <v>2</v>
      </c>
      <c r="H136" s="3"/>
      <c r="I136" s="3" t="s">
        <v>5</v>
      </c>
      <c r="J136" s="3"/>
      <c r="K136" s="3" t="s">
        <v>6</v>
      </c>
      <c r="L136" s="3"/>
      <c r="M136" s="11" t="s">
        <v>7</v>
      </c>
      <c r="N136" s="11"/>
      <c r="O136" s="11" t="s">
        <v>8</v>
      </c>
      <c r="P136" s="11"/>
      <c r="Q136" s="11" t="s">
        <v>9</v>
      </c>
      <c r="R136" s="11"/>
      <c r="S136" s="11" t="s">
        <v>10</v>
      </c>
      <c r="T136" s="11"/>
      <c r="U136" s="3" t="s">
        <v>11</v>
      </c>
      <c r="V136" s="3"/>
    </row>
    <row r="137" spans="1:22" x14ac:dyDescent="0.25">
      <c r="A137" s="3"/>
      <c r="B137" s="3" t="s">
        <v>3</v>
      </c>
      <c r="C137" s="3">
        <v>0</v>
      </c>
      <c r="D137" s="3">
        <v>1</v>
      </c>
      <c r="E137" s="3">
        <v>0</v>
      </c>
      <c r="F137" s="3">
        <v>-0.5</v>
      </c>
      <c r="G137" s="3">
        <v>0</v>
      </c>
      <c r="H137" s="3">
        <v>-0.5</v>
      </c>
      <c r="I137" s="3">
        <f>D137</f>
        <v>1</v>
      </c>
      <c r="J137" s="3">
        <f>F137</f>
        <v>-0.5</v>
      </c>
      <c r="K137" s="3">
        <f>F137</f>
        <v>-0.5</v>
      </c>
      <c r="L137" s="3">
        <f>H137</f>
        <v>-0.5</v>
      </c>
      <c r="M137" s="11">
        <f>H137</f>
        <v>-0.5</v>
      </c>
      <c r="N137" s="11">
        <f>D137</f>
        <v>1</v>
      </c>
      <c r="O137" s="11">
        <v>0</v>
      </c>
      <c r="P137" s="11">
        <f>C36*COS(PI()*C40/180)</f>
        <v>0.15</v>
      </c>
      <c r="Q137" s="11">
        <f>P137</f>
        <v>0.15</v>
      </c>
      <c r="R137" s="11">
        <f>D137</f>
        <v>1</v>
      </c>
      <c r="S137" s="11">
        <f>P137</f>
        <v>0.15</v>
      </c>
      <c r="T137" s="11">
        <f>F137</f>
        <v>-0.5</v>
      </c>
      <c r="U137" s="3">
        <f>P137</f>
        <v>0.15</v>
      </c>
      <c r="V137" s="3">
        <f>H137</f>
        <v>-0.5</v>
      </c>
    </row>
    <row r="138" spans="1:22" x14ac:dyDescent="0.25">
      <c r="A138" s="3"/>
      <c r="B138" s="3" t="s">
        <v>4</v>
      </c>
      <c r="C138" s="3">
        <v>0</v>
      </c>
      <c r="D138" s="3">
        <v>0</v>
      </c>
      <c r="E138" s="3">
        <v>0</v>
      </c>
      <c r="F138" s="3">
        <f>-COS(PI()*30/180)</f>
        <v>-0.86602540378443871</v>
      </c>
      <c r="G138" s="3">
        <v>0</v>
      </c>
      <c r="H138" s="3">
        <f>-F138</f>
        <v>0.86602540378443871</v>
      </c>
      <c r="I138" s="3">
        <f>D138</f>
        <v>0</v>
      </c>
      <c r="J138" s="3">
        <f>F138</f>
        <v>-0.86602540378443871</v>
      </c>
      <c r="K138" s="3">
        <f>F138</f>
        <v>-0.86602540378443871</v>
      </c>
      <c r="L138" s="3">
        <f>H138</f>
        <v>0.86602540378443871</v>
      </c>
      <c r="M138" s="11">
        <f>H138</f>
        <v>0.86602540378443871</v>
      </c>
      <c r="N138" s="11">
        <f>D138</f>
        <v>0</v>
      </c>
      <c r="O138" s="11">
        <v>0</v>
      </c>
      <c r="P138" s="11">
        <f>C36*SIN(PI()*C40/180)</f>
        <v>0</v>
      </c>
      <c r="Q138" s="11">
        <f>P138</f>
        <v>0</v>
      </c>
      <c r="R138" s="11">
        <f>D138</f>
        <v>0</v>
      </c>
      <c r="S138" s="11">
        <f>P138</f>
        <v>0</v>
      </c>
      <c r="T138" s="11">
        <f>F138</f>
        <v>-0.86602540378443871</v>
      </c>
      <c r="U138" s="3">
        <f>P138</f>
        <v>0</v>
      </c>
      <c r="V138" s="3">
        <f>H138</f>
        <v>0.86602540378443871</v>
      </c>
    </row>
    <row r="139" spans="1:22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11"/>
      <c r="N139" s="11"/>
      <c r="O139" s="11"/>
      <c r="P139" s="11"/>
      <c r="Q139" s="11"/>
      <c r="R139" s="11"/>
      <c r="S139" s="11"/>
      <c r="T139" s="11"/>
      <c r="U139" s="3"/>
      <c r="V139" s="3"/>
    </row>
    <row r="140" spans="1:22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11"/>
      <c r="N140" s="11"/>
      <c r="O140" s="11"/>
      <c r="P140" s="11"/>
      <c r="Q140" s="11"/>
      <c r="R140" s="11"/>
      <c r="S140" s="11"/>
      <c r="T140" s="11"/>
      <c r="U140" s="3"/>
      <c r="V140" s="3"/>
    </row>
    <row r="141" spans="1:22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11"/>
      <c r="N141" s="11"/>
      <c r="O141" s="11"/>
      <c r="P141" s="11"/>
      <c r="Q141" s="11"/>
      <c r="R141" s="11"/>
      <c r="S141" s="11"/>
      <c r="T141" s="11"/>
      <c r="U141" s="3"/>
      <c r="V141" s="3"/>
    </row>
    <row r="142" spans="1:22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11"/>
      <c r="N142" s="11"/>
      <c r="O142" s="11"/>
      <c r="P142" s="11"/>
      <c r="Q142" s="11"/>
      <c r="R142" s="11"/>
      <c r="S142" s="11"/>
      <c r="T142" s="11"/>
      <c r="U142" s="3"/>
      <c r="V142" s="3"/>
    </row>
    <row r="143" spans="1:22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11"/>
      <c r="N143" s="11"/>
      <c r="O143" s="11"/>
      <c r="P143" s="11"/>
      <c r="Q143" s="11"/>
      <c r="R143" s="11"/>
      <c r="S143" s="11">
        <v>20</v>
      </c>
      <c r="T143" s="11"/>
      <c r="U143" s="3"/>
      <c r="V143" s="3"/>
    </row>
    <row r="144" spans="1:22" x14ac:dyDescent="0.25">
      <c r="A144" s="3"/>
      <c r="B144" s="3"/>
      <c r="C144" s="3" t="s">
        <v>18</v>
      </c>
      <c r="D144" s="3" t="s">
        <v>12</v>
      </c>
      <c r="E144" s="3" t="s">
        <v>13</v>
      </c>
      <c r="F144" s="3" t="s">
        <v>14</v>
      </c>
      <c r="G144" s="3" t="s">
        <v>15</v>
      </c>
      <c r="H144" s="3" t="s">
        <v>16</v>
      </c>
      <c r="I144" s="3" t="s">
        <v>17</v>
      </c>
      <c r="J144" s="3"/>
      <c r="K144" s="3"/>
      <c r="L144" s="3"/>
      <c r="M144" s="11"/>
      <c r="N144" s="11"/>
      <c r="O144" s="11"/>
      <c r="P144" s="11"/>
      <c r="Q144" s="11"/>
      <c r="R144" s="11"/>
      <c r="S144" s="11"/>
      <c r="T144" s="11"/>
      <c r="U144" s="3"/>
      <c r="V144" s="3"/>
    </row>
    <row r="145" spans="1:22" x14ac:dyDescent="0.25">
      <c r="A145" s="3">
        <f>B145*PI()/180</f>
        <v>0</v>
      </c>
      <c r="B145" s="3">
        <v>0</v>
      </c>
      <c r="C145" s="3">
        <f>SIN((B145+180)*PI()/180)</f>
        <v>1.22514845490862E-16</v>
      </c>
      <c r="D145" s="3">
        <f>SIN((B145+60)*PI()/180)</f>
        <v>0.8660254037844386</v>
      </c>
      <c r="E145" s="3">
        <f>SIN((B145-60)*PI()/180)</f>
        <v>-0.8660254037844386</v>
      </c>
      <c r="F145" s="3">
        <f t="shared" ref="F145:F176" si="0">$C$36*SIN((B145+$C$40)*PI()/180)</f>
        <v>0</v>
      </c>
      <c r="G145" s="3">
        <f>C145+F145</f>
        <v>1.22514845490862E-16</v>
      </c>
      <c r="H145" s="3">
        <f>D145+F145</f>
        <v>0.8660254037844386</v>
      </c>
      <c r="I145" s="3">
        <f>E145+F145</f>
        <v>-0.8660254037844386</v>
      </c>
      <c r="J145" s="3"/>
      <c r="K145" s="3"/>
      <c r="L145" s="3"/>
      <c r="M145" s="11"/>
      <c r="N145" s="11"/>
      <c r="O145" s="11"/>
      <c r="P145" s="11"/>
      <c r="Q145" s="11"/>
      <c r="R145" s="11"/>
      <c r="S145" s="11"/>
      <c r="T145" s="11"/>
      <c r="U145" s="3"/>
      <c r="V145" s="3"/>
    </row>
    <row r="146" spans="1:22" x14ac:dyDescent="0.25">
      <c r="A146" s="3">
        <f t="shared" ref="A146:A209" si="1">B146*PI()/180</f>
        <v>0.17453292519943295</v>
      </c>
      <c r="B146" s="3">
        <v>10</v>
      </c>
      <c r="C146" s="3">
        <f t="shared" ref="C146:C209" si="2">SIN((B146+180)*PI()/180)</f>
        <v>-0.17364817766693047</v>
      </c>
      <c r="D146" s="3">
        <f t="shared" ref="D146:D209" si="3">SIN((B146+60)*PI()/180)</f>
        <v>0.93969262078590832</v>
      </c>
      <c r="E146" s="3">
        <f t="shared" ref="E146:E209" si="4">SIN((B146-60)*PI()/180)</f>
        <v>-0.76604444311897801</v>
      </c>
      <c r="F146" s="3">
        <f t="shared" si="0"/>
        <v>2.604722665003955E-2</v>
      </c>
      <c r="G146" s="3">
        <f t="shared" ref="G146:G209" si="5">C146+F146</f>
        <v>-0.14760095101689091</v>
      </c>
      <c r="H146" s="3">
        <f t="shared" ref="H146:H209" si="6">D146+F146</f>
        <v>0.96573984743594787</v>
      </c>
      <c r="I146" s="3">
        <f t="shared" ref="I146:I209" si="7">E146+F146</f>
        <v>-0.73999721646893846</v>
      </c>
      <c r="J146" s="3"/>
      <c r="K146" s="3"/>
      <c r="L146" s="3"/>
      <c r="M146" s="11"/>
      <c r="N146" s="11"/>
      <c r="O146" s="11"/>
      <c r="P146" s="11"/>
      <c r="Q146" s="11"/>
      <c r="R146" s="11"/>
      <c r="S146" s="11"/>
      <c r="T146" s="11"/>
      <c r="U146" s="3"/>
      <c r="V146" s="3"/>
    </row>
    <row r="147" spans="1:22" x14ac:dyDescent="0.25">
      <c r="A147" s="3">
        <f t="shared" si="1"/>
        <v>0.3490658503988659</v>
      </c>
      <c r="B147" s="3">
        <v>20</v>
      </c>
      <c r="C147" s="3">
        <f t="shared" si="2"/>
        <v>-0.34202014332566866</v>
      </c>
      <c r="D147" s="3">
        <f t="shared" si="3"/>
        <v>0.98480775301220802</v>
      </c>
      <c r="E147" s="3">
        <f t="shared" si="4"/>
        <v>-0.64278760968653925</v>
      </c>
      <c r="F147" s="3">
        <f t="shared" si="0"/>
        <v>5.1303021498850306E-2</v>
      </c>
      <c r="G147" s="3">
        <f t="shared" si="5"/>
        <v>-0.29071712182681836</v>
      </c>
      <c r="H147" s="3">
        <f t="shared" si="6"/>
        <v>1.0361107745110583</v>
      </c>
      <c r="I147" s="3">
        <f t="shared" si="7"/>
        <v>-0.5914845881876889</v>
      </c>
      <c r="J147" s="3"/>
      <c r="K147" s="3"/>
      <c r="L147" s="3"/>
      <c r="M147" s="11"/>
      <c r="N147" s="11"/>
      <c r="O147" s="11"/>
      <c r="P147" s="11"/>
      <c r="Q147" s="11"/>
      <c r="R147" s="11"/>
      <c r="S147" s="11"/>
      <c r="T147" s="11"/>
      <c r="U147" s="3"/>
      <c r="V147" s="3"/>
    </row>
    <row r="148" spans="1:22" x14ac:dyDescent="0.25">
      <c r="A148" s="3">
        <f t="shared" si="1"/>
        <v>0.52359877559829882</v>
      </c>
      <c r="B148" s="3">
        <v>30</v>
      </c>
      <c r="C148" s="3">
        <f t="shared" si="2"/>
        <v>-0.50000000000000011</v>
      </c>
      <c r="D148" s="3">
        <f t="shared" si="3"/>
        <v>1</v>
      </c>
      <c r="E148" s="3">
        <f t="shared" si="4"/>
        <v>-0.49999999999999994</v>
      </c>
      <c r="F148" s="3">
        <f t="shared" si="0"/>
        <v>7.4999999999999983E-2</v>
      </c>
      <c r="G148" s="3">
        <f t="shared" si="5"/>
        <v>-0.42500000000000016</v>
      </c>
      <c r="H148" s="3">
        <f t="shared" si="6"/>
        <v>1.075</v>
      </c>
      <c r="I148" s="3">
        <f t="shared" si="7"/>
        <v>-0.42499999999999993</v>
      </c>
      <c r="J148" s="3"/>
      <c r="K148" s="3"/>
      <c r="L148" s="3"/>
      <c r="M148" s="11"/>
      <c r="N148" s="11"/>
      <c r="O148" s="11"/>
      <c r="P148" s="11"/>
      <c r="Q148" s="11"/>
      <c r="R148" s="11"/>
      <c r="S148" s="11"/>
      <c r="T148" s="11"/>
      <c r="U148" s="3"/>
      <c r="V148" s="3"/>
    </row>
    <row r="149" spans="1:22" x14ac:dyDescent="0.25">
      <c r="A149" s="3">
        <f t="shared" si="1"/>
        <v>0.69813170079773179</v>
      </c>
      <c r="B149" s="3">
        <v>40</v>
      </c>
      <c r="C149" s="3">
        <f t="shared" si="2"/>
        <v>-0.64278760968653925</v>
      </c>
      <c r="D149" s="3">
        <f t="shared" si="3"/>
        <v>0.98480775301220802</v>
      </c>
      <c r="E149" s="3">
        <f t="shared" si="4"/>
        <v>-0.34202014332566871</v>
      </c>
      <c r="F149" s="3">
        <f t="shared" si="0"/>
        <v>9.6418141452980888E-2</v>
      </c>
      <c r="G149" s="3">
        <f t="shared" si="5"/>
        <v>-0.54636946823355836</v>
      </c>
      <c r="H149" s="3">
        <f t="shared" si="6"/>
        <v>1.0812258944651889</v>
      </c>
      <c r="I149" s="3">
        <f t="shared" si="7"/>
        <v>-0.24560200187268783</v>
      </c>
      <c r="J149" s="3"/>
      <c r="K149" s="3"/>
      <c r="L149" s="3"/>
      <c r="M149" s="11"/>
      <c r="N149" s="11"/>
      <c r="O149" s="11"/>
      <c r="P149" s="11"/>
      <c r="Q149" s="11"/>
      <c r="R149" s="11"/>
      <c r="S149" s="11"/>
      <c r="T149" s="11"/>
      <c r="U149" s="3"/>
      <c r="V149" s="3"/>
    </row>
    <row r="150" spans="1:22" x14ac:dyDescent="0.25">
      <c r="A150" s="3">
        <f t="shared" si="1"/>
        <v>0.87266462599716477</v>
      </c>
      <c r="B150" s="3">
        <v>50</v>
      </c>
      <c r="C150" s="3">
        <f t="shared" si="2"/>
        <v>-0.7660444431189779</v>
      </c>
      <c r="D150" s="3">
        <f t="shared" si="3"/>
        <v>0.93969262078590843</v>
      </c>
      <c r="E150" s="3">
        <f t="shared" si="4"/>
        <v>-0.17364817766693033</v>
      </c>
      <c r="F150" s="3">
        <f t="shared" si="0"/>
        <v>0.1149066664678467</v>
      </c>
      <c r="G150" s="3">
        <f t="shared" si="5"/>
        <v>-0.65113777665113126</v>
      </c>
      <c r="H150" s="3">
        <f t="shared" si="6"/>
        <v>1.0545992872537551</v>
      </c>
      <c r="I150" s="3">
        <f t="shared" si="7"/>
        <v>-5.8741511199083635E-2</v>
      </c>
      <c r="J150" s="3"/>
      <c r="K150" s="3"/>
      <c r="L150" s="3"/>
      <c r="M150" s="11"/>
      <c r="N150" s="11"/>
      <c r="O150" s="11"/>
      <c r="P150" s="11"/>
      <c r="Q150" s="11"/>
      <c r="R150" s="11"/>
      <c r="S150" s="11"/>
      <c r="T150" s="11"/>
      <c r="U150" s="3"/>
      <c r="V150" s="3"/>
    </row>
    <row r="151" spans="1:22" x14ac:dyDescent="0.25">
      <c r="A151" s="3">
        <f t="shared" si="1"/>
        <v>1.0471975511965976</v>
      </c>
      <c r="B151" s="3">
        <v>60</v>
      </c>
      <c r="C151" s="3">
        <f t="shared" si="2"/>
        <v>-0.86602540378443837</v>
      </c>
      <c r="D151" s="3">
        <f t="shared" si="3"/>
        <v>0.86602540378443871</v>
      </c>
      <c r="E151" s="3">
        <f t="shared" si="4"/>
        <v>0</v>
      </c>
      <c r="F151" s="3">
        <f t="shared" si="0"/>
        <v>0.12990381056766578</v>
      </c>
      <c r="G151" s="3">
        <f t="shared" si="5"/>
        <v>-0.73612159321677262</v>
      </c>
      <c r="H151" s="3">
        <f t="shared" si="6"/>
        <v>0.99592921435210446</v>
      </c>
      <c r="I151" s="3">
        <f t="shared" si="7"/>
        <v>0.12990381056766578</v>
      </c>
      <c r="J151" s="3"/>
      <c r="K151" s="3"/>
      <c r="L151" s="3"/>
      <c r="M151" s="11"/>
      <c r="N151" s="11"/>
      <c r="O151" s="11"/>
      <c r="P151" s="11"/>
      <c r="Q151" s="11"/>
      <c r="R151" s="11"/>
      <c r="S151" s="11"/>
      <c r="T151" s="11"/>
      <c r="U151" s="3"/>
      <c r="V151" s="3"/>
    </row>
    <row r="152" spans="1:22" x14ac:dyDescent="0.25">
      <c r="A152" s="3">
        <f t="shared" si="1"/>
        <v>1.2217304763960306</v>
      </c>
      <c r="B152" s="3">
        <v>70</v>
      </c>
      <c r="C152" s="3">
        <f t="shared" si="2"/>
        <v>-0.93969262078590821</v>
      </c>
      <c r="D152" s="3">
        <f t="shared" si="3"/>
        <v>0.76604444311897801</v>
      </c>
      <c r="E152" s="3">
        <f t="shared" si="4"/>
        <v>0.17364817766693033</v>
      </c>
      <c r="F152" s="3">
        <f t="shared" si="0"/>
        <v>0.14095389311788625</v>
      </c>
      <c r="G152" s="3">
        <f t="shared" si="5"/>
        <v>-0.79873872766802201</v>
      </c>
      <c r="H152" s="3">
        <f t="shared" si="6"/>
        <v>0.90699833623686432</v>
      </c>
      <c r="I152" s="3">
        <f t="shared" si="7"/>
        <v>0.31460207078481661</v>
      </c>
      <c r="J152" s="3"/>
      <c r="K152" s="3"/>
      <c r="L152" s="3"/>
      <c r="M152" s="11"/>
      <c r="N152" s="11"/>
      <c r="O152" s="11"/>
      <c r="P152" s="11"/>
      <c r="Q152" s="11"/>
      <c r="R152" s="11"/>
      <c r="S152" s="11"/>
      <c r="T152" s="11"/>
      <c r="U152" s="3"/>
      <c r="V152" s="3"/>
    </row>
    <row r="153" spans="1:22" x14ac:dyDescent="0.25">
      <c r="A153" s="3">
        <f t="shared" si="1"/>
        <v>1.3962634015954636</v>
      </c>
      <c r="B153" s="3">
        <v>80</v>
      </c>
      <c r="C153" s="3">
        <f t="shared" si="2"/>
        <v>-0.98480775301220802</v>
      </c>
      <c r="D153" s="3">
        <f t="shared" si="3"/>
        <v>0.64278760968653947</v>
      </c>
      <c r="E153" s="3">
        <f t="shared" si="4"/>
        <v>0.34202014332566871</v>
      </c>
      <c r="F153" s="3">
        <f t="shared" si="0"/>
        <v>0.14772116295183119</v>
      </c>
      <c r="G153" s="3">
        <f t="shared" si="5"/>
        <v>-0.83708659006037678</v>
      </c>
      <c r="H153" s="3">
        <f t="shared" si="6"/>
        <v>0.7905087726383706</v>
      </c>
      <c r="I153" s="3">
        <f t="shared" si="7"/>
        <v>0.4897413062774999</v>
      </c>
      <c r="J153" s="3"/>
      <c r="K153" s="3"/>
      <c r="L153" s="3"/>
      <c r="M153" s="11"/>
      <c r="N153" s="11"/>
      <c r="O153" s="11"/>
      <c r="P153" s="11"/>
      <c r="Q153" s="11"/>
      <c r="R153" s="11"/>
      <c r="S153" s="11"/>
      <c r="T153" s="11"/>
      <c r="U153" s="3"/>
      <c r="V153" s="3"/>
    </row>
    <row r="154" spans="1:22" x14ac:dyDescent="0.25">
      <c r="A154" s="3">
        <f t="shared" si="1"/>
        <v>1.5707963267948966</v>
      </c>
      <c r="B154" s="3">
        <v>90</v>
      </c>
      <c r="C154" s="3">
        <f t="shared" si="2"/>
        <v>-1</v>
      </c>
      <c r="D154" s="3">
        <f t="shared" si="3"/>
        <v>0.49999999999999994</v>
      </c>
      <c r="E154" s="3">
        <f t="shared" si="4"/>
        <v>0.49999999999999994</v>
      </c>
      <c r="F154" s="3">
        <f t="shared" si="0"/>
        <v>0.15</v>
      </c>
      <c r="G154" s="3">
        <f t="shared" si="5"/>
        <v>-0.85</v>
      </c>
      <c r="H154" s="3">
        <f t="shared" si="6"/>
        <v>0.64999999999999991</v>
      </c>
      <c r="I154" s="3">
        <f t="shared" si="7"/>
        <v>0.64999999999999991</v>
      </c>
      <c r="J154" s="3"/>
      <c r="K154" s="3"/>
      <c r="L154" s="3"/>
      <c r="M154" s="11"/>
      <c r="N154" s="11"/>
      <c r="O154" s="11"/>
      <c r="P154" s="11"/>
      <c r="Q154" s="11"/>
      <c r="R154" s="11"/>
      <c r="S154" s="11"/>
      <c r="T154" s="11"/>
      <c r="U154" s="3"/>
      <c r="V154" s="3"/>
    </row>
    <row r="155" spans="1:22" x14ac:dyDescent="0.25">
      <c r="A155" s="3">
        <f t="shared" si="1"/>
        <v>1.7453292519943295</v>
      </c>
      <c r="B155" s="3">
        <v>100</v>
      </c>
      <c r="C155" s="3">
        <f t="shared" si="2"/>
        <v>-0.98480775301220813</v>
      </c>
      <c r="D155" s="3">
        <f t="shared" si="3"/>
        <v>0.34202014332566888</v>
      </c>
      <c r="E155" s="3">
        <f t="shared" si="4"/>
        <v>0.64278760968653925</v>
      </c>
      <c r="F155" s="3">
        <f t="shared" si="0"/>
        <v>0.14772116295183119</v>
      </c>
      <c r="G155" s="3">
        <f t="shared" si="5"/>
        <v>-0.837086590060377</v>
      </c>
      <c r="H155" s="3">
        <f t="shared" si="6"/>
        <v>0.48974130627750007</v>
      </c>
      <c r="I155" s="3">
        <f t="shared" si="7"/>
        <v>0.79050877263837038</v>
      </c>
      <c r="J155" s="3"/>
      <c r="K155" s="3"/>
      <c r="L155" s="3"/>
      <c r="M155" s="11"/>
      <c r="N155" s="11"/>
      <c r="O155" s="11"/>
      <c r="P155" s="11"/>
      <c r="Q155" s="11"/>
      <c r="R155" s="11"/>
      <c r="S155" s="11"/>
      <c r="T155" s="11"/>
      <c r="U155" s="3"/>
      <c r="V155" s="3"/>
    </row>
    <row r="156" spans="1:22" x14ac:dyDescent="0.25">
      <c r="A156" s="3">
        <f t="shared" si="1"/>
        <v>1.9198621771937625</v>
      </c>
      <c r="B156" s="3">
        <v>110</v>
      </c>
      <c r="C156" s="3">
        <f t="shared" si="2"/>
        <v>-0.93969262078590854</v>
      </c>
      <c r="D156" s="3">
        <f t="shared" si="3"/>
        <v>0.17364817766693028</v>
      </c>
      <c r="E156" s="3">
        <f t="shared" si="4"/>
        <v>0.76604444311897801</v>
      </c>
      <c r="F156" s="3">
        <f t="shared" si="0"/>
        <v>0.14095389311788625</v>
      </c>
      <c r="G156" s="3">
        <f t="shared" si="5"/>
        <v>-0.79873872766802223</v>
      </c>
      <c r="H156" s="3">
        <f t="shared" si="6"/>
        <v>0.3146020707848165</v>
      </c>
      <c r="I156" s="3">
        <f t="shared" si="7"/>
        <v>0.90699833623686432</v>
      </c>
      <c r="J156" s="3"/>
      <c r="K156" s="3"/>
      <c r="L156" s="3"/>
      <c r="M156" s="11"/>
      <c r="N156" s="11"/>
      <c r="O156" s="11"/>
      <c r="P156" s="11"/>
      <c r="Q156" s="11"/>
      <c r="R156" s="11"/>
      <c r="S156" s="11"/>
      <c r="T156" s="11"/>
      <c r="U156" s="3"/>
      <c r="V156" s="3"/>
    </row>
    <row r="157" spans="1:22" x14ac:dyDescent="0.25">
      <c r="A157" s="3">
        <f t="shared" si="1"/>
        <v>2.0943951023931953</v>
      </c>
      <c r="B157" s="3">
        <v>120</v>
      </c>
      <c r="C157" s="3">
        <f t="shared" si="2"/>
        <v>-0.8660254037844386</v>
      </c>
      <c r="D157" s="3">
        <f t="shared" si="3"/>
        <v>1.22514845490862E-16</v>
      </c>
      <c r="E157" s="3">
        <f t="shared" si="4"/>
        <v>0.8660254037844386</v>
      </c>
      <c r="F157" s="3">
        <f t="shared" si="0"/>
        <v>0.12990381056766581</v>
      </c>
      <c r="G157" s="3">
        <f t="shared" si="5"/>
        <v>-0.73612159321677284</v>
      </c>
      <c r="H157" s="3">
        <f t="shared" si="6"/>
        <v>0.12990381056766592</v>
      </c>
      <c r="I157" s="3">
        <f t="shared" si="7"/>
        <v>0.99592921435210435</v>
      </c>
      <c r="J157" s="3"/>
      <c r="K157" s="3"/>
      <c r="L157" s="3"/>
      <c r="M157" s="11"/>
      <c r="N157" s="11"/>
      <c r="O157" s="11"/>
      <c r="P157" s="11"/>
      <c r="Q157" s="11"/>
      <c r="R157" s="11"/>
      <c r="S157" s="11"/>
      <c r="T157" s="11"/>
      <c r="U157" s="3"/>
      <c r="V157" s="3"/>
    </row>
    <row r="158" spans="1:22" x14ac:dyDescent="0.25">
      <c r="A158" s="3">
        <f t="shared" si="1"/>
        <v>2.2689280275926285</v>
      </c>
      <c r="B158" s="3">
        <v>130</v>
      </c>
      <c r="C158" s="3">
        <f t="shared" si="2"/>
        <v>-0.76604444311897812</v>
      </c>
      <c r="D158" s="3">
        <f t="shared" si="3"/>
        <v>-0.17364817766693047</v>
      </c>
      <c r="E158" s="3">
        <f t="shared" si="4"/>
        <v>0.93969262078590832</v>
      </c>
      <c r="F158" s="3">
        <f t="shared" si="0"/>
        <v>0.1149066664678467</v>
      </c>
      <c r="G158" s="3">
        <f t="shared" si="5"/>
        <v>-0.65113777665113148</v>
      </c>
      <c r="H158" s="3">
        <f t="shared" si="6"/>
        <v>-5.8741511199083773E-2</v>
      </c>
      <c r="I158" s="3">
        <f t="shared" si="7"/>
        <v>1.0545992872537551</v>
      </c>
      <c r="J158" s="3"/>
      <c r="K158" s="3"/>
      <c r="L158" s="3"/>
      <c r="M158" s="11"/>
      <c r="N158" s="11"/>
      <c r="O158" s="11"/>
      <c r="P158" s="11"/>
      <c r="Q158" s="11"/>
      <c r="R158" s="11"/>
      <c r="S158" s="11"/>
      <c r="T158" s="11"/>
      <c r="U158" s="3"/>
      <c r="V158" s="3"/>
    </row>
    <row r="159" spans="1:22" x14ac:dyDescent="0.25">
      <c r="A159" s="3">
        <f t="shared" si="1"/>
        <v>2.4434609527920612</v>
      </c>
      <c r="B159" s="3">
        <v>140</v>
      </c>
      <c r="C159" s="3">
        <f t="shared" si="2"/>
        <v>-0.64278760968653958</v>
      </c>
      <c r="D159" s="3">
        <f t="shared" si="3"/>
        <v>-0.34202014332566866</v>
      </c>
      <c r="E159" s="3">
        <f t="shared" si="4"/>
        <v>0.98480775301220802</v>
      </c>
      <c r="F159" s="3">
        <f t="shared" si="0"/>
        <v>9.6418141452980916E-2</v>
      </c>
      <c r="G159" s="3">
        <f t="shared" si="5"/>
        <v>-0.5463694682335587</v>
      </c>
      <c r="H159" s="3">
        <f t="shared" si="6"/>
        <v>-0.24560200187268774</v>
      </c>
      <c r="I159" s="3">
        <f t="shared" si="7"/>
        <v>1.0812258944651889</v>
      </c>
      <c r="J159" s="3"/>
      <c r="K159" s="3"/>
      <c r="L159" s="3"/>
      <c r="M159" s="11"/>
      <c r="N159" s="11"/>
      <c r="O159" s="11"/>
      <c r="P159" s="11"/>
      <c r="Q159" s="11"/>
      <c r="R159" s="11"/>
      <c r="S159" s="11"/>
      <c r="T159" s="11"/>
      <c r="U159" s="3"/>
      <c r="V159" s="3"/>
    </row>
    <row r="160" spans="1:22" x14ac:dyDescent="0.25">
      <c r="A160" s="3">
        <f t="shared" si="1"/>
        <v>2.6179938779914944</v>
      </c>
      <c r="B160" s="3">
        <v>150</v>
      </c>
      <c r="C160" s="3">
        <f t="shared" si="2"/>
        <v>-0.50000000000000044</v>
      </c>
      <c r="D160" s="3">
        <f t="shared" si="3"/>
        <v>-0.50000000000000011</v>
      </c>
      <c r="E160" s="3">
        <f t="shared" si="4"/>
        <v>1</v>
      </c>
      <c r="F160" s="3">
        <f t="shared" si="0"/>
        <v>7.4999999999999983E-2</v>
      </c>
      <c r="G160" s="3">
        <f t="shared" si="5"/>
        <v>-0.42500000000000049</v>
      </c>
      <c r="H160" s="3">
        <f t="shared" si="6"/>
        <v>-0.42500000000000016</v>
      </c>
      <c r="I160" s="3">
        <f t="shared" si="7"/>
        <v>1.075</v>
      </c>
      <c r="J160" s="3"/>
      <c r="K160" s="3"/>
      <c r="L160" s="3"/>
      <c r="M160" s="11"/>
      <c r="N160" s="11"/>
      <c r="O160" s="11"/>
      <c r="P160" s="11"/>
      <c r="Q160" s="11"/>
      <c r="R160" s="11"/>
      <c r="S160" s="11"/>
      <c r="T160" s="11"/>
      <c r="U160" s="3"/>
      <c r="V160" s="3"/>
    </row>
    <row r="161" spans="1:22" x14ac:dyDescent="0.25">
      <c r="A161" s="3">
        <f t="shared" si="1"/>
        <v>2.7925268031909272</v>
      </c>
      <c r="B161" s="3">
        <v>160</v>
      </c>
      <c r="C161" s="3">
        <f t="shared" si="2"/>
        <v>-0.3420201433256686</v>
      </c>
      <c r="D161" s="3">
        <f t="shared" si="3"/>
        <v>-0.64278760968653925</v>
      </c>
      <c r="E161" s="3">
        <f t="shared" si="4"/>
        <v>0.98480775301220802</v>
      </c>
      <c r="F161" s="3">
        <f t="shared" si="0"/>
        <v>5.1303021498850333E-2</v>
      </c>
      <c r="G161" s="3">
        <f t="shared" si="5"/>
        <v>-0.29071712182681825</v>
      </c>
      <c r="H161" s="3">
        <f t="shared" si="6"/>
        <v>-0.5914845881876889</v>
      </c>
      <c r="I161" s="3">
        <f t="shared" si="7"/>
        <v>1.0361107745110583</v>
      </c>
      <c r="J161" s="3"/>
      <c r="K161" s="3"/>
      <c r="L161" s="3"/>
      <c r="M161" s="11"/>
      <c r="N161" s="11"/>
      <c r="O161" s="11"/>
      <c r="P161" s="11"/>
      <c r="Q161" s="11"/>
      <c r="R161" s="11"/>
      <c r="S161" s="11"/>
      <c r="T161" s="11"/>
      <c r="U161" s="3"/>
      <c r="V161" s="3"/>
    </row>
    <row r="162" spans="1:22" x14ac:dyDescent="0.25">
      <c r="A162" s="3">
        <f t="shared" si="1"/>
        <v>2.9670597283903604</v>
      </c>
      <c r="B162" s="3">
        <v>170</v>
      </c>
      <c r="C162" s="3">
        <f t="shared" si="2"/>
        <v>-0.17364817766693127</v>
      </c>
      <c r="D162" s="3">
        <f t="shared" si="3"/>
        <v>-0.7660444431189779</v>
      </c>
      <c r="E162" s="3">
        <f t="shared" si="4"/>
        <v>0.93969262078590843</v>
      </c>
      <c r="F162" s="3">
        <f t="shared" si="0"/>
        <v>2.6047226650039539E-2</v>
      </c>
      <c r="G162" s="3">
        <f t="shared" si="5"/>
        <v>-0.14760095101689175</v>
      </c>
      <c r="H162" s="3">
        <f t="shared" si="6"/>
        <v>-0.73999721646893835</v>
      </c>
      <c r="I162" s="3">
        <f t="shared" si="7"/>
        <v>0.96573984743594798</v>
      </c>
      <c r="J162" s="3"/>
      <c r="K162" s="3"/>
      <c r="L162" s="3"/>
      <c r="M162" s="11"/>
      <c r="N162" s="11"/>
      <c r="O162" s="11"/>
      <c r="P162" s="11"/>
      <c r="Q162" s="11"/>
      <c r="R162" s="11"/>
      <c r="S162" s="11"/>
      <c r="T162" s="11"/>
      <c r="U162" s="3"/>
      <c r="V162" s="3"/>
    </row>
    <row r="163" spans="1:22" x14ac:dyDescent="0.25">
      <c r="A163" s="3">
        <f t="shared" si="1"/>
        <v>3.1415926535897931</v>
      </c>
      <c r="B163" s="3">
        <v>180</v>
      </c>
      <c r="C163" s="3">
        <f t="shared" si="2"/>
        <v>-2.45029690981724E-16</v>
      </c>
      <c r="D163" s="3">
        <f t="shared" si="3"/>
        <v>-0.86602540378443837</v>
      </c>
      <c r="E163" s="3">
        <f t="shared" si="4"/>
        <v>0.86602540378443871</v>
      </c>
      <c r="F163" s="3">
        <f t="shared" si="0"/>
        <v>1.83772268236293E-17</v>
      </c>
      <c r="G163" s="3">
        <f t="shared" si="5"/>
        <v>-2.266524641580947E-16</v>
      </c>
      <c r="H163" s="3">
        <f t="shared" si="6"/>
        <v>-0.86602540378443837</v>
      </c>
      <c r="I163" s="3">
        <f t="shared" si="7"/>
        <v>0.86602540378443871</v>
      </c>
      <c r="J163" s="3"/>
      <c r="K163" s="3"/>
      <c r="L163" s="3"/>
      <c r="M163" s="11"/>
      <c r="N163" s="11"/>
      <c r="O163" s="11"/>
      <c r="P163" s="11"/>
      <c r="Q163" s="11"/>
      <c r="R163" s="11"/>
      <c r="S163" s="11"/>
      <c r="T163" s="11"/>
      <c r="U163" s="3"/>
      <c r="V163" s="3"/>
    </row>
    <row r="164" spans="1:22" x14ac:dyDescent="0.25">
      <c r="A164" s="3">
        <f t="shared" si="1"/>
        <v>3.3161255787892263</v>
      </c>
      <c r="B164" s="3">
        <v>190</v>
      </c>
      <c r="C164" s="3">
        <f t="shared" si="2"/>
        <v>0.17364817766692991</v>
      </c>
      <c r="D164" s="3">
        <f t="shared" si="3"/>
        <v>-0.93969262078590821</v>
      </c>
      <c r="E164" s="3">
        <f t="shared" si="4"/>
        <v>0.76604444311897801</v>
      </c>
      <c r="F164" s="3">
        <f t="shared" si="0"/>
        <v>-2.604722665003957E-2</v>
      </c>
      <c r="G164" s="3">
        <f t="shared" si="5"/>
        <v>0.14760095101689036</v>
      </c>
      <c r="H164" s="3">
        <f t="shared" si="6"/>
        <v>-0.96573984743594776</v>
      </c>
      <c r="I164" s="3">
        <f t="shared" si="7"/>
        <v>0.73999721646893846</v>
      </c>
      <c r="J164" s="3"/>
      <c r="K164" s="3"/>
      <c r="L164" s="3"/>
      <c r="M164" s="11"/>
      <c r="N164" s="11"/>
      <c r="O164" s="11"/>
      <c r="P164" s="11"/>
      <c r="Q164" s="11"/>
      <c r="R164" s="11"/>
      <c r="S164" s="11"/>
      <c r="T164" s="11"/>
      <c r="U164" s="3"/>
      <c r="V164" s="3"/>
    </row>
    <row r="165" spans="1:22" x14ac:dyDescent="0.25">
      <c r="A165" s="3">
        <f t="shared" si="1"/>
        <v>3.4906585039886591</v>
      </c>
      <c r="B165" s="3">
        <v>200</v>
      </c>
      <c r="C165" s="3">
        <f t="shared" si="2"/>
        <v>0.34202014332566893</v>
      </c>
      <c r="D165" s="3">
        <f t="shared" si="3"/>
        <v>-0.98480775301220802</v>
      </c>
      <c r="E165" s="3">
        <f t="shared" si="4"/>
        <v>0.64278760968653947</v>
      </c>
      <c r="F165" s="3">
        <f t="shared" si="0"/>
        <v>-5.1303021498850299E-2</v>
      </c>
      <c r="G165" s="3">
        <f t="shared" si="5"/>
        <v>0.29071712182681864</v>
      </c>
      <c r="H165" s="3">
        <f t="shared" si="6"/>
        <v>-1.0361107745110583</v>
      </c>
      <c r="I165" s="3">
        <f t="shared" si="7"/>
        <v>0.59148458818768912</v>
      </c>
      <c r="J165" s="3"/>
      <c r="K165" s="3"/>
      <c r="L165" s="3"/>
      <c r="M165" s="11"/>
      <c r="N165" s="11"/>
      <c r="O165" s="11"/>
      <c r="P165" s="11"/>
      <c r="Q165" s="11"/>
      <c r="R165" s="11"/>
      <c r="S165" s="11"/>
      <c r="T165" s="11"/>
      <c r="U165" s="3"/>
      <c r="V165" s="3"/>
    </row>
    <row r="166" spans="1:22" x14ac:dyDescent="0.25">
      <c r="A166" s="3">
        <f t="shared" si="1"/>
        <v>3.6651914291880923</v>
      </c>
      <c r="B166" s="3">
        <v>210</v>
      </c>
      <c r="C166" s="3">
        <f t="shared" si="2"/>
        <v>0.49999999999999928</v>
      </c>
      <c r="D166" s="3">
        <f t="shared" si="3"/>
        <v>-1</v>
      </c>
      <c r="E166" s="3">
        <f t="shared" si="4"/>
        <v>0.49999999999999994</v>
      </c>
      <c r="F166" s="3">
        <f t="shared" si="0"/>
        <v>-7.5000000000000011E-2</v>
      </c>
      <c r="G166" s="3">
        <f t="shared" si="5"/>
        <v>0.42499999999999927</v>
      </c>
      <c r="H166" s="3">
        <f t="shared" si="6"/>
        <v>-1.075</v>
      </c>
      <c r="I166" s="3">
        <f t="shared" si="7"/>
        <v>0.42499999999999993</v>
      </c>
      <c r="M166" s="8"/>
      <c r="N166" s="8"/>
      <c r="O166" s="8"/>
      <c r="P166" s="8"/>
      <c r="Q166" s="8"/>
      <c r="R166" s="8"/>
      <c r="S166" s="8"/>
      <c r="T166" s="8"/>
    </row>
    <row r="167" spans="1:22" x14ac:dyDescent="0.25">
      <c r="A167" s="3">
        <f t="shared" si="1"/>
        <v>3.839724354387525</v>
      </c>
      <c r="B167" s="3">
        <v>220</v>
      </c>
      <c r="C167" s="3">
        <f t="shared" si="2"/>
        <v>0.64278760968653914</v>
      </c>
      <c r="D167" s="3">
        <f t="shared" si="3"/>
        <v>-0.98480775301220813</v>
      </c>
      <c r="E167" s="3">
        <f t="shared" si="4"/>
        <v>0.34202014332566888</v>
      </c>
      <c r="F167" s="3">
        <f t="shared" si="0"/>
        <v>-9.6418141452980888E-2</v>
      </c>
      <c r="G167" s="3">
        <f t="shared" si="5"/>
        <v>0.54636946823355825</v>
      </c>
      <c r="H167" s="3">
        <f t="shared" si="6"/>
        <v>-1.0812258944651889</v>
      </c>
      <c r="I167" s="3">
        <f t="shared" si="7"/>
        <v>0.24560200187268799</v>
      </c>
      <c r="M167" s="8"/>
      <c r="N167" s="8"/>
      <c r="O167" s="8"/>
      <c r="P167" s="8"/>
      <c r="Q167" s="8"/>
      <c r="R167" s="8"/>
      <c r="S167" s="8"/>
      <c r="T167" s="8"/>
    </row>
    <row r="168" spans="1:22" x14ac:dyDescent="0.25">
      <c r="A168" s="3">
        <f t="shared" si="1"/>
        <v>4.0142572795869578</v>
      </c>
      <c r="B168" s="3">
        <v>230</v>
      </c>
      <c r="C168" s="3">
        <f t="shared" si="2"/>
        <v>0.76604444311897779</v>
      </c>
      <c r="D168" s="3">
        <f t="shared" si="3"/>
        <v>-0.93969262078590854</v>
      </c>
      <c r="E168" s="3">
        <f t="shared" si="4"/>
        <v>0.17364817766693028</v>
      </c>
      <c r="F168" s="3">
        <f t="shared" si="0"/>
        <v>-0.11490666646784668</v>
      </c>
      <c r="G168" s="3">
        <f t="shared" si="5"/>
        <v>0.65113777665113115</v>
      </c>
      <c r="H168" s="3">
        <f t="shared" si="6"/>
        <v>-1.0545992872537553</v>
      </c>
      <c r="I168" s="3">
        <f t="shared" si="7"/>
        <v>5.8741511199083593E-2</v>
      </c>
      <c r="M168" s="8"/>
      <c r="N168" s="8"/>
      <c r="O168" s="8"/>
      <c r="P168" s="8"/>
      <c r="Q168" s="8"/>
      <c r="R168" s="8"/>
      <c r="S168" s="8"/>
      <c r="T168" s="8"/>
    </row>
    <row r="169" spans="1:22" x14ac:dyDescent="0.25">
      <c r="A169" s="3">
        <f t="shared" si="1"/>
        <v>4.1887902047863905</v>
      </c>
      <c r="B169" s="3">
        <v>240</v>
      </c>
      <c r="C169" s="3">
        <f t="shared" si="2"/>
        <v>0.86602540378443882</v>
      </c>
      <c r="D169" s="3">
        <f t="shared" si="3"/>
        <v>-0.8660254037844386</v>
      </c>
      <c r="E169" s="3">
        <f t="shared" si="4"/>
        <v>1.22514845490862E-16</v>
      </c>
      <c r="F169" s="3">
        <f t="shared" si="0"/>
        <v>-0.12990381056766576</v>
      </c>
      <c r="G169" s="3">
        <f t="shared" si="5"/>
        <v>0.73612159321677306</v>
      </c>
      <c r="H169" s="3">
        <f t="shared" si="6"/>
        <v>-0.99592921435210435</v>
      </c>
      <c r="I169" s="3">
        <f t="shared" si="7"/>
        <v>-0.12990381056766565</v>
      </c>
      <c r="M169" s="8"/>
      <c r="N169" s="8"/>
      <c r="O169" s="8"/>
      <c r="P169" s="8"/>
      <c r="Q169" s="8"/>
      <c r="R169" s="8"/>
      <c r="S169" s="8"/>
      <c r="T169" s="8"/>
    </row>
    <row r="170" spans="1:22" x14ac:dyDescent="0.25">
      <c r="A170" s="3">
        <f t="shared" si="1"/>
        <v>4.3633231299858233</v>
      </c>
      <c r="B170" s="3">
        <v>250</v>
      </c>
      <c r="C170" s="3">
        <f t="shared" si="2"/>
        <v>0.93969262078590809</v>
      </c>
      <c r="D170" s="3">
        <f t="shared" si="3"/>
        <v>-0.76604444311897812</v>
      </c>
      <c r="E170" s="3">
        <f t="shared" si="4"/>
        <v>-0.17364817766693047</v>
      </c>
      <c r="F170" s="3">
        <f t="shared" si="0"/>
        <v>-0.14095389311788623</v>
      </c>
      <c r="G170" s="3">
        <f t="shared" si="5"/>
        <v>0.7987387276680219</v>
      </c>
      <c r="H170" s="3">
        <f t="shared" si="6"/>
        <v>-0.90699833623686432</v>
      </c>
      <c r="I170" s="3">
        <f t="shared" si="7"/>
        <v>-0.31460207078481672</v>
      </c>
      <c r="M170" s="8"/>
      <c r="N170" s="8"/>
      <c r="O170" s="8"/>
      <c r="P170" s="8"/>
      <c r="Q170" s="8"/>
      <c r="R170" s="8"/>
      <c r="S170" s="8"/>
      <c r="T170" s="8"/>
    </row>
    <row r="171" spans="1:22" x14ac:dyDescent="0.25">
      <c r="A171" s="3">
        <f t="shared" si="1"/>
        <v>4.5378560551852569</v>
      </c>
      <c r="B171" s="3">
        <v>260</v>
      </c>
      <c r="C171" s="3">
        <f t="shared" si="2"/>
        <v>0.98480775301220802</v>
      </c>
      <c r="D171" s="3">
        <f t="shared" si="3"/>
        <v>-0.64278760968653958</v>
      </c>
      <c r="E171" s="3">
        <f t="shared" si="4"/>
        <v>-0.34202014332566866</v>
      </c>
      <c r="F171" s="3">
        <f t="shared" si="0"/>
        <v>-0.14772116295183119</v>
      </c>
      <c r="G171" s="3">
        <f t="shared" si="5"/>
        <v>0.83708659006037678</v>
      </c>
      <c r="H171" s="3">
        <f t="shared" si="6"/>
        <v>-0.79050877263837083</v>
      </c>
      <c r="I171" s="3">
        <f t="shared" si="7"/>
        <v>-0.48974130627749984</v>
      </c>
      <c r="M171" s="8"/>
      <c r="N171" s="8"/>
      <c r="O171" s="8"/>
      <c r="P171" s="8"/>
      <c r="Q171" s="8"/>
      <c r="R171" s="8"/>
      <c r="S171" s="8"/>
      <c r="T171" s="8"/>
    </row>
    <row r="172" spans="1:22" x14ac:dyDescent="0.25">
      <c r="A172" s="3">
        <f t="shared" si="1"/>
        <v>4.7123889803846897</v>
      </c>
      <c r="B172" s="3">
        <v>270</v>
      </c>
      <c r="C172" s="3">
        <f t="shared" si="2"/>
        <v>1</v>
      </c>
      <c r="D172" s="3">
        <f t="shared" si="3"/>
        <v>-0.50000000000000044</v>
      </c>
      <c r="E172" s="3">
        <f t="shared" si="4"/>
        <v>-0.50000000000000011</v>
      </c>
      <c r="F172" s="3">
        <f t="shared" si="0"/>
        <v>-0.15</v>
      </c>
      <c r="G172" s="3">
        <f t="shared" si="5"/>
        <v>0.85</v>
      </c>
      <c r="H172" s="3">
        <f t="shared" si="6"/>
        <v>-0.65000000000000047</v>
      </c>
      <c r="I172" s="3">
        <f t="shared" si="7"/>
        <v>-0.65000000000000013</v>
      </c>
      <c r="M172" s="8"/>
      <c r="N172" s="8"/>
      <c r="O172" s="8"/>
      <c r="P172" s="8"/>
      <c r="Q172" s="8"/>
      <c r="R172" s="8"/>
      <c r="S172" s="8"/>
      <c r="T172" s="8"/>
    </row>
    <row r="173" spans="1:22" x14ac:dyDescent="0.25">
      <c r="A173" s="3">
        <f t="shared" si="1"/>
        <v>4.8869219055841224</v>
      </c>
      <c r="B173" s="3">
        <v>280</v>
      </c>
      <c r="C173" s="3">
        <f t="shared" si="2"/>
        <v>0.98480775301220813</v>
      </c>
      <c r="D173" s="3">
        <f t="shared" si="3"/>
        <v>-0.3420201433256686</v>
      </c>
      <c r="E173" s="3">
        <f t="shared" si="4"/>
        <v>-0.64278760968653925</v>
      </c>
      <c r="F173" s="3">
        <f t="shared" si="0"/>
        <v>-0.14772116295183121</v>
      </c>
      <c r="G173" s="3">
        <f t="shared" si="5"/>
        <v>0.83708659006037689</v>
      </c>
      <c r="H173" s="3">
        <f t="shared" si="6"/>
        <v>-0.48974130627749979</v>
      </c>
      <c r="I173" s="3">
        <f t="shared" si="7"/>
        <v>-0.79050877263837049</v>
      </c>
      <c r="M173" s="8"/>
      <c r="N173" s="8"/>
      <c r="O173" s="8"/>
      <c r="P173" s="8"/>
      <c r="Q173" s="8"/>
      <c r="R173" s="8"/>
      <c r="S173" s="8"/>
      <c r="T173" s="8"/>
    </row>
    <row r="174" spans="1:22" x14ac:dyDescent="0.25">
      <c r="A174" s="3">
        <f t="shared" si="1"/>
        <v>5.0614548307835552</v>
      </c>
      <c r="B174" s="3">
        <v>290</v>
      </c>
      <c r="C174" s="3">
        <f t="shared" si="2"/>
        <v>0.93969262078590865</v>
      </c>
      <c r="D174" s="3">
        <f t="shared" si="3"/>
        <v>-0.17364817766693127</v>
      </c>
      <c r="E174" s="3">
        <f t="shared" si="4"/>
        <v>-0.7660444431189779</v>
      </c>
      <c r="F174" s="3">
        <f t="shared" si="0"/>
        <v>-0.14095389311788628</v>
      </c>
      <c r="G174" s="3">
        <f t="shared" si="5"/>
        <v>0.79873872766802234</v>
      </c>
      <c r="H174" s="3">
        <f t="shared" si="6"/>
        <v>-0.31460207078481756</v>
      </c>
      <c r="I174" s="3">
        <f t="shared" si="7"/>
        <v>-0.90699833623686421</v>
      </c>
      <c r="M174" s="8"/>
      <c r="N174" s="8"/>
      <c r="O174" s="8"/>
      <c r="P174" s="8"/>
      <c r="Q174" s="8"/>
      <c r="R174" s="8"/>
      <c r="S174" s="8"/>
      <c r="T174" s="8"/>
    </row>
    <row r="175" spans="1:22" x14ac:dyDescent="0.25">
      <c r="A175" s="3">
        <f t="shared" si="1"/>
        <v>5.2359877559829888</v>
      </c>
      <c r="B175" s="3">
        <v>300</v>
      </c>
      <c r="C175" s="3">
        <f t="shared" si="2"/>
        <v>0.86602540378443915</v>
      </c>
      <c r="D175" s="3">
        <f t="shared" si="3"/>
        <v>-2.45029690981724E-16</v>
      </c>
      <c r="E175" s="3">
        <f t="shared" si="4"/>
        <v>-0.86602540378443837</v>
      </c>
      <c r="F175" s="3">
        <f t="shared" si="0"/>
        <v>-0.12990381056766578</v>
      </c>
      <c r="G175" s="3">
        <f t="shared" si="5"/>
        <v>0.7361215932167734</v>
      </c>
      <c r="H175" s="3">
        <f t="shared" si="6"/>
        <v>-0.12990381056766603</v>
      </c>
      <c r="I175" s="3">
        <f t="shared" si="7"/>
        <v>-0.99592921435210413</v>
      </c>
      <c r="M175" s="8"/>
      <c r="N175" s="8"/>
      <c r="O175" s="8"/>
      <c r="P175" s="8"/>
      <c r="Q175" s="8"/>
      <c r="R175" s="8"/>
      <c r="S175" s="8"/>
      <c r="T175" s="8"/>
    </row>
    <row r="176" spans="1:22" x14ac:dyDescent="0.25">
      <c r="A176" s="3">
        <f t="shared" si="1"/>
        <v>5.4105206811824216</v>
      </c>
      <c r="B176" s="3">
        <v>310</v>
      </c>
      <c r="C176" s="3">
        <f t="shared" si="2"/>
        <v>0.76604444311897879</v>
      </c>
      <c r="D176" s="3">
        <f t="shared" si="3"/>
        <v>0.17364817766692991</v>
      </c>
      <c r="E176" s="3">
        <f t="shared" si="4"/>
        <v>-0.93969262078590821</v>
      </c>
      <c r="F176" s="3">
        <f t="shared" si="0"/>
        <v>-0.11490666646784671</v>
      </c>
      <c r="G176" s="3">
        <f t="shared" si="5"/>
        <v>0.65113777665113204</v>
      </c>
      <c r="H176" s="3">
        <f t="shared" si="6"/>
        <v>5.8741511199083205E-2</v>
      </c>
      <c r="I176" s="3">
        <f t="shared" si="7"/>
        <v>-1.0545992872537548</v>
      </c>
      <c r="M176" s="8"/>
      <c r="N176" s="8"/>
      <c r="O176" s="8"/>
      <c r="P176" s="8"/>
      <c r="Q176" s="8"/>
      <c r="R176" s="8"/>
      <c r="S176" s="8"/>
      <c r="T176" s="8"/>
    </row>
    <row r="177" spans="1:20" x14ac:dyDescent="0.25">
      <c r="A177" s="3">
        <f t="shared" si="1"/>
        <v>5.5850536063818543</v>
      </c>
      <c r="B177" s="3">
        <v>320</v>
      </c>
      <c r="C177" s="3">
        <f t="shared" si="2"/>
        <v>0.64278760968654036</v>
      </c>
      <c r="D177" s="3">
        <f t="shared" si="3"/>
        <v>0.34202014332566893</v>
      </c>
      <c r="E177" s="3">
        <f t="shared" si="4"/>
        <v>-0.98480775301220802</v>
      </c>
      <c r="F177" s="3">
        <f t="shared" ref="F177:F208" si="8">$C$36*SIN((B177+$C$40)*PI()/180)</f>
        <v>-9.6418141452980929E-2</v>
      </c>
      <c r="G177" s="3">
        <f t="shared" si="5"/>
        <v>0.54636946823355947</v>
      </c>
      <c r="H177" s="3">
        <f t="shared" si="6"/>
        <v>0.24560200187268799</v>
      </c>
      <c r="I177" s="3">
        <f t="shared" si="7"/>
        <v>-1.0812258944651889</v>
      </c>
      <c r="M177" s="8"/>
      <c r="N177" s="8"/>
      <c r="O177" s="8"/>
      <c r="P177" s="8"/>
      <c r="Q177" s="8"/>
      <c r="R177" s="8"/>
      <c r="S177" s="8"/>
      <c r="T177" s="8"/>
    </row>
    <row r="178" spans="1:20" x14ac:dyDescent="0.25">
      <c r="A178" s="3">
        <f t="shared" si="1"/>
        <v>5.7595865315812871</v>
      </c>
      <c r="B178" s="3">
        <v>330</v>
      </c>
      <c r="C178" s="3">
        <f t="shared" si="2"/>
        <v>0.49999999999999978</v>
      </c>
      <c r="D178" s="3">
        <f t="shared" si="3"/>
        <v>0.49999999999999928</v>
      </c>
      <c r="E178" s="3">
        <f t="shared" si="4"/>
        <v>-1</v>
      </c>
      <c r="F178" s="3">
        <f t="shared" si="8"/>
        <v>-7.5000000000000067E-2</v>
      </c>
      <c r="G178" s="3">
        <f t="shared" si="5"/>
        <v>0.42499999999999971</v>
      </c>
      <c r="H178" s="3">
        <f t="shared" si="6"/>
        <v>0.42499999999999921</v>
      </c>
      <c r="I178" s="3">
        <f t="shared" si="7"/>
        <v>-1.0750000000000002</v>
      </c>
      <c r="M178" s="8"/>
      <c r="N178" s="8"/>
      <c r="O178" s="8"/>
      <c r="P178" s="8"/>
      <c r="Q178" s="8"/>
      <c r="R178" s="8"/>
      <c r="S178" s="8"/>
      <c r="T178" s="8"/>
    </row>
    <row r="179" spans="1:20" x14ac:dyDescent="0.25">
      <c r="A179" s="3">
        <f t="shared" si="1"/>
        <v>5.9341194567807207</v>
      </c>
      <c r="B179" s="3">
        <v>340</v>
      </c>
      <c r="C179" s="3">
        <f t="shared" si="2"/>
        <v>0.34202014332566871</v>
      </c>
      <c r="D179" s="3">
        <f t="shared" si="3"/>
        <v>0.64278760968653914</v>
      </c>
      <c r="E179" s="3">
        <f t="shared" si="4"/>
        <v>-0.98480775301220813</v>
      </c>
      <c r="F179" s="3">
        <f t="shared" si="8"/>
        <v>-5.1303021498850292E-2</v>
      </c>
      <c r="G179" s="3">
        <f t="shared" si="5"/>
        <v>0.29071712182681841</v>
      </c>
      <c r="H179" s="3">
        <f t="shared" si="6"/>
        <v>0.5914845881876889</v>
      </c>
      <c r="I179" s="3">
        <f t="shared" si="7"/>
        <v>-1.0361107745110585</v>
      </c>
    </row>
    <row r="180" spans="1:20" x14ac:dyDescent="0.25">
      <c r="A180" s="3">
        <f t="shared" si="1"/>
        <v>6.1086523819801526</v>
      </c>
      <c r="B180" s="3">
        <v>350</v>
      </c>
      <c r="C180" s="3">
        <f t="shared" si="2"/>
        <v>0.1736481776669305</v>
      </c>
      <c r="D180" s="3">
        <f t="shared" si="3"/>
        <v>0.76604444311897779</v>
      </c>
      <c r="E180" s="3">
        <f t="shared" si="4"/>
        <v>-0.93969262078590854</v>
      </c>
      <c r="F180" s="3">
        <f t="shared" si="8"/>
        <v>-2.6047226650039692E-2</v>
      </c>
      <c r="G180" s="3">
        <f t="shared" si="5"/>
        <v>0.1476009510168908</v>
      </c>
      <c r="H180" s="3">
        <f t="shared" si="6"/>
        <v>0.73999721646893812</v>
      </c>
      <c r="I180" s="3">
        <f t="shared" si="7"/>
        <v>-0.96573984743594821</v>
      </c>
    </row>
    <row r="181" spans="1:20" x14ac:dyDescent="0.25">
      <c r="A181" s="3">
        <f t="shared" si="1"/>
        <v>6.2831853071795862</v>
      </c>
      <c r="B181" s="3">
        <v>360</v>
      </c>
      <c r="C181" s="3">
        <f t="shared" si="2"/>
        <v>3.67544536472586E-16</v>
      </c>
      <c r="D181" s="3">
        <f t="shared" si="3"/>
        <v>0.86602540378443882</v>
      </c>
      <c r="E181" s="3">
        <f t="shared" si="4"/>
        <v>-0.8660254037844386</v>
      </c>
      <c r="F181" s="3">
        <f t="shared" si="8"/>
        <v>-3.67544536472586E-17</v>
      </c>
      <c r="G181" s="3">
        <f t="shared" si="5"/>
        <v>3.307900828253274E-16</v>
      </c>
      <c r="H181" s="3">
        <f t="shared" si="6"/>
        <v>0.86602540378443882</v>
      </c>
      <c r="I181" s="3">
        <f t="shared" si="7"/>
        <v>-0.8660254037844386</v>
      </c>
    </row>
    <row r="182" spans="1:20" x14ac:dyDescent="0.25">
      <c r="A182" s="3">
        <f t="shared" si="1"/>
        <v>6.457718232379019</v>
      </c>
      <c r="B182" s="3">
        <v>370</v>
      </c>
      <c r="C182" s="3">
        <f t="shared" si="2"/>
        <v>-0.17364817766692978</v>
      </c>
      <c r="D182" s="3">
        <f t="shared" si="3"/>
        <v>0.93969262078590809</v>
      </c>
      <c r="E182" s="3">
        <f t="shared" si="4"/>
        <v>-0.76604444311897812</v>
      </c>
      <c r="F182" s="3">
        <f t="shared" si="8"/>
        <v>2.6047226650039487E-2</v>
      </c>
      <c r="G182" s="3">
        <f t="shared" si="5"/>
        <v>-0.1476009510168903</v>
      </c>
      <c r="H182" s="3">
        <f t="shared" si="6"/>
        <v>0.96573984743594754</v>
      </c>
      <c r="I182" s="3">
        <f t="shared" si="7"/>
        <v>-0.73999721646893868</v>
      </c>
    </row>
    <row r="183" spans="1:20" x14ac:dyDescent="0.25">
      <c r="A183" s="3">
        <f t="shared" si="1"/>
        <v>6.6322511575784526</v>
      </c>
      <c r="B183" s="3">
        <v>380</v>
      </c>
      <c r="C183" s="3">
        <f t="shared" si="2"/>
        <v>-0.34202014332566799</v>
      </c>
      <c r="D183" s="3">
        <f t="shared" si="3"/>
        <v>0.98480775301220802</v>
      </c>
      <c r="E183" s="3">
        <f t="shared" si="4"/>
        <v>-0.64278760968653958</v>
      </c>
      <c r="F183" s="3">
        <f t="shared" si="8"/>
        <v>5.130302149885034E-2</v>
      </c>
      <c r="G183" s="3">
        <f t="shared" si="5"/>
        <v>-0.29071712182681764</v>
      </c>
      <c r="H183" s="3">
        <f t="shared" si="6"/>
        <v>1.0361107745110583</v>
      </c>
      <c r="I183" s="3">
        <f t="shared" si="7"/>
        <v>-0.59148458818768923</v>
      </c>
    </row>
    <row r="184" spans="1:20" x14ac:dyDescent="0.25">
      <c r="A184" s="3">
        <f t="shared" si="1"/>
        <v>6.8067840827778845</v>
      </c>
      <c r="B184" s="3">
        <v>390</v>
      </c>
      <c r="C184" s="3">
        <f t="shared" si="2"/>
        <v>-0.50000000000000067</v>
      </c>
      <c r="D184" s="3">
        <f t="shared" si="3"/>
        <v>1</v>
      </c>
      <c r="E184" s="3">
        <f t="shared" si="4"/>
        <v>-0.50000000000000044</v>
      </c>
      <c r="F184" s="3">
        <f t="shared" si="8"/>
        <v>7.4999999999999886E-2</v>
      </c>
      <c r="G184" s="3">
        <f t="shared" si="5"/>
        <v>-0.42500000000000077</v>
      </c>
      <c r="H184" s="3">
        <f t="shared" si="6"/>
        <v>1.075</v>
      </c>
      <c r="I184" s="3">
        <f t="shared" si="7"/>
        <v>-0.42500000000000054</v>
      </c>
    </row>
    <row r="185" spans="1:20" x14ac:dyDescent="0.25">
      <c r="A185" s="3">
        <f t="shared" si="1"/>
        <v>6.9813170079773181</v>
      </c>
      <c r="B185" s="3">
        <v>400</v>
      </c>
      <c r="C185" s="3">
        <f t="shared" si="2"/>
        <v>-0.64278760968653836</v>
      </c>
      <c r="D185" s="3">
        <f t="shared" si="3"/>
        <v>0.98480775301220813</v>
      </c>
      <c r="E185" s="3">
        <f t="shared" si="4"/>
        <v>-0.3420201433256686</v>
      </c>
      <c r="F185" s="3">
        <f t="shared" si="8"/>
        <v>9.6418141452980874E-2</v>
      </c>
      <c r="G185" s="3">
        <f t="shared" si="5"/>
        <v>-0.54636946823355748</v>
      </c>
      <c r="H185" s="3">
        <f t="shared" si="6"/>
        <v>1.0812258944651889</v>
      </c>
      <c r="I185" s="3">
        <f t="shared" si="7"/>
        <v>-0.24560200187268771</v>
      </c>
    </row>
    <row r="186" spans="1:20" x14ac:dyDescent="0.25">
      <c r="A186" s="3">
        <f t="shared" si="1"/>
        <v>7.1558499331767509</v>
      </c>
      <c r="B186" s="3">
        <v>410</v>
      </c>
      <c r="C186" s="3">
        <f t="shared" si="2"/>
        <v>-0.76604444311897824</v>
      </c>
      <c r="D186" s="3">
        <f t="shared" si="3"/>
        <v>0.93969262078590865</v>
      </c>
      <c r="E186" s="3">
        <f t="shared" si="4"/>
        <v>-0.17364817766693127</v>
      </c>
      <c r="F186" s="3">
        <f t="shared" si="8"/>
        <v>0.11490666646784667</v>
      </c>
      <c r="G186" s="3">
        <f t="shared" si="5"/>
        <v>-0.65113777665113159</v>
      </c>
      <c r="H186" s="3">
        <f t="shared" si="6"/>
        <v>1.0545992872537553</v>
      </c>
      <c r="I186" s="3">
        <f t="shared" si="7"/>
        <v>-5.8741511199084606E-2</v>
      </c>
    </row>
    <row r="187" spans="1:20" x14ac:dyDescent="0.25">
      <c r="A187" s="3">
        <f t="shared" si="1"/>
        <v>7.3303828583761845</v>
      </c>
      <c r="B187" s="3">
        <v>420</v>
      </c>
      <c r="C187" s="3">
        <f t="shared" si="2"/>
        <v>-0.86602540378443871</v>
      </c>
      <c r="D187" s="3">
        <f t="shared" si="3"/>
        <v>0.86602540378443915</v>
      </c>
      <c r="E187" s="3">
        <f t="shared" si="4"/>
        <v>-2.45029690981724E-16</v>
      </c>
      <c r="F187" s="3">
        <f t="shared" si="8"/>
        <v>0.12990381056766581</v>
      </c>
      <c r="G187" s="3">
        <f t="shared" si="5"/>
        <v>-0.73612159321677284</v>
      </c>
      <c r="H187" s="3">
        <f t="shared" si="6"/>
        <v>0.99592921435210502</v>
      </c>
      <c r="I187" s="3">
        <f t="shared" si="7"/>
        <v>0.12990381056766556</v>
      </c>
    </row>
    <row r="188" spans="1:20" x14ac:dyDescent="0.25">
      <c r="A188" s="3">
        <f t="shared" si="1"/>
        <v>7.5049157835756164</v>
      </c>
      <c r="B188" s="3">
        <v>430</v>
      </c>
      <c r="C188" s="3">
        <f t="shared" si="2"/>
        <v>-0.93969262078590843</v>
      </c>
      <c r="D188" s="3">
        <f t="shared" si="3"/>
        <v>0.76604444311897879</v>
      </c>
      <c r="E188" s="3">
        <f t="shared" si="4"/>
        <v>0.17364817766692991</v>
      </c>
      <c r="F188" s="3">
        <f t="shared" si="8"/>
        <v>0.1409538931178862</v>
      </c>
      <c r="G188" s="3">
        <f t="shared" si="5"/>
        <v>-0.79873872766802223</v>
      </c>
      <c r="H188" s="3">
        <f t="shared" si="6"/>
        <v>0.90699833623686499</v>
      </c>
      <c r="I188" s="3">
        <f t="shared" si="7"/>
        <v>0.31460207078481611</v>
      </c>
    </row>
    <row r="189" spans="1:20" x14ac:dyDescent="0.25">
      <c r="A189" s="3">
        <f t="shared" si="1"/>
        <v>7.67944870877505</v>
      </c>
      <c r="B189" s="3">
        <v>440</v>
      </c>
      <c r="C189" s="3">
        <f t="shared" si="2"/>
        <v>-0.98480775301220802</v>
      </c>
      <c r="D189" s="3">
        <f t="shared" si="3"/>
        <v>0.64278760968654036</v>
      </c>
      <c r="E189" s="3">
        <f t="shared" si="4"/>
        <v>0.34202014332566893</v>
      </c>
      <c r="F189" s="3">
        <f t="shared" si="8"/>
        <v>0.14772116295183119</v>
      </c>
      <c r="G189" s="3">
        <f t="shared" si="5"/>
        <v>-0.83708659006037678</v>
      </c>
      <c r="H189" s="3">
        <f t="shared" si="6"/>
        <v>0.79050877263837149</v>
      </c>
      <c r="I189" s="3">
        <f t="shared" si="7"/>
        <v>0.48974130627750012</v>
      </c>
    </row>
    <row r="190" spans="1:20" x14ac:dyDescent="0.25">
      <c r="A190" s="3">
        <f t="shared" si="1"/>
        <v>7.8539816339744828</v>
      </c>
      <c r="B190" s="3">
        <v>450</v>
      </c>
      <c r="C190" s="3">
        <f t="shared" si="2"/>
        <v>-1</v>
      </c>
      <c r="D190" s="3">
        <f t="shared" si="3"/>
        <v>0.49999999999999978</v>
      </c>
      <c r="E190" s="3">
        <f t="shared" si="4"/>
        <v>0.49999999999999928</v>
      </c>
      <c r="F190" s="3">
        <f t="shared" si="8"/>
        <v>0.15</v>
      </c>
      <c r="G190" s="3">
        <f t="shared" si="5"/>
        <v>-0.85</v>
      </c>
      <c r="H190" s="3">
        <f t="shared" si="6"/>
        <v>0.6499999999999998</v>
      </c>
      <c r="I190" s="3">
        <f t="shared" si="7"/>
        <v>0.64999999999999925</v>
      </c>
    </row>
    <row r="191" spans="1:20" x14ac:dyDescent="0.25">
      <c r="A191" s="3">
        <f t="shared" si="1"/>
        <v>8.0285145591739155</v>
      </c>
      <c r="B191" s="3">
        <v>460</v>
      </c>
      <c r="C191" s="3">
        <f t="shared" si="2"/>
        <v>-0.98480775301220813</v>
      </c>
      <c r="D191" s="3">
        <f t="shared" si="3"/>
        <v>0.34202014332566871</v>
      </c>
      <c r="E191" s="3">
        <f t="shared" si="4"/>
        <v>0.64278760968653914</v>
      </c>
      <c r="F191" s="3">
        <f t="shared" si="8"/>
        <v>0.14772116295183121</v>
      </c>
      <c r="G191" s="3">
        <f t="shared" si="5"/>
        <v>-0.83708659006037689</v>
      </c>
      <c r="H191" s="3">
        <f t="shared" si="6"/>
        <v>0.4897413062774999</v>
      </c>
      <c r="I191" s="3">
        <f t="shared" si="7"/>
        <v>0.79050877263837038</v>
      </c>
    </row>
    <row r="192" spans="1:20" x14ac:dyDescent="0.25">
      <c r="A192" s="3">
        <f t="shared" si="1"/>
        <v>8.2030474843733483</v>
      </c>
      <c r="B192" s="3">
        <v>470</v>
      </c>
      <c r="C192" s="3">
        <f t="shared" si="2"/>
        <v>-0.93969262078590865</v>
      </c>
      <c r="D192" s="3">
        <f t="shared" si="3"/>
        <v>0.1736481776669305</v>
      </c>
      <c r="E192" s="3">
        <f t="shared" si="4"/>
        <v>0.76604444311897779</v>
      </c>
      <c r="F192" s="3">
        <f t="shared" si="8"/>
        <v>0.14095389311788628</v>
      </c>
      <c r="G192" s="3">
        <f t="shared" si="5"/>
        <v>-0.79873872766802234</v>
      </c>
      <c r="H192" s="3">
        <f t="shared" si="6"/>
        <v>0.31460207078481678</v>
      </c>
      <c r="I192" s="3">
        <f t="shared" si="7"/>
        <v>0.9069983362368641</v>
      </c>
    </row>
    <row r="193" spans="1:14" x14ac:dyDescent="0.25">
      <c r="A193" s="3">
        <f t="shared" si="1"/>
        <v>8.3775804095727811</v>
      </c>
      <c r="B193" s="3">
        <v>480</v>
      </c>
      <c r="C193" s="3">
        <f t="shared" si="2"/>
        <v>-0.86602540378443915</v>
      </c>
      <c r="D193" s="3">
        <f t="shared" si="3"/>
        <v>3.67544536472586E-16</v>
      </c>
      <c r="E193" s="3">
        <f t="shared" si="4"/>
        <v>0.86602540378443882</v>
      </c>
      <c r="F193" s="3">
        <f t="shared" si="8"/>
        <v>0.12990381056766587</v>
      </c>
      <c r="G193" s="3">
        <f t="shared" si="5"/>
        <v>-0.73612159321677328</v>
      </c>
      <c r="H193" s="3">
        <f t="shared" si="6"/>
        <v>0.12990381056766623</v>
      </c>
      <c r="I193" s="3">
        <f t="shared" si="7"/>
        <v>0.99592921435210469</v>
      </c>
    </row>
    <row r="194" spans="1:14" x14ac:dyDescent="0.25">
      <c r="A194" s="3">
        <f t="shared" si="1"/>
        <v>8.5521133347722138</v>
      </c>
      <c r="B194" s="3">
        <v>490</v>
      </c>
      <c r="C194" s="3">
        <f t="shared" si="2"/>
        <v>-0.76604444311897879</v>
      </c>
      <c r="D194" s="3">
        <f t="shared" si="3"/>
        <v>-0.17364817766692978</v>
      </c>
      <c r="E194" s="3">
        <f t="shared" si="4"/>
        <v>0.93969262078590809</v>
      </c>
      <c r="F194" s="3">
        <f t="shared" si="8"/>
        <v>0.11490666646784681</v>
      </c>
      <c r="G194" s="3">
        <f t="shared" si="5"/>
        <v>-0.65113777665113193</v>
      </c>
      <c r="H194" s="3">
        <f t="shared" si="6"/>
        <v>-5.8741511199082969E-2</v>
      </c>
      <c r="I194" s="3">
        <f t="shared" si="7"/>
        <v>1.0545992872537548</v>
      </c>
      <c r="J194" s="5"/>
      <c r="K194" s="6"/>
    </row>
    <row r="195" spans="1:14" x14ac:dyDescent="0.25">
      <c r="A195" s="3">
        <f t="shared" si="1"/>
        <v>8.7266462599716466</v>
      </c>
      <c r="B195" s="3">
        <v>500</v>
      </c>
      <c r="C195" s="3">
        <f t="shared" si="2"/>
        <v>-0.64278760968653903</v>
      </c>
      <c r="D195" s="3">
        <f t="shared" si="3"/>
        <v>-0.34202014332566799</v>
      </c>
      <c r="E195" s="3">
        <f t="shared" si="4"/>
        <v>0.98480775301220802</v>
      </c>
      <c r="F195" s="3">
        <f t="shared" si="8"/>
        <v>9.6418141452981054E-2</v>
      </c>
      <c r="G195" s="3">
        <f t="shared" si="5"/>
        <v>-0.54636946823355803</v>
      </c>
      <c r="H195" s="3">
        <f t="shared" si="6"/>
        <v>-0.24560200187268694</v>
      </c>
      <c r="I195" s="3">
        <f t="shared" si="7"/>
        <v>1.0812258944651891</v>
      </c>
      <c r="J195" s="5"/>
      <c r="K195" s="5"/>
    </row>
    <row r="196" spans="1:14" x14ac:dyDescent="0.25">
      <c r="A196" s="3">
        <f t="shared" si="1"/>
        <v>8.9011791851710811</v>
      </c>
      <c r="B196" s="3">
        <v>510</v>
      </c>
      <c r="C196" s="3">
        <f t="shared" si="2"/>
        <v>-0.49999999999999989</v>
      </c>
      <c r="D196" s="3">
        <f t="shared" si="3"/>
        <v>-0.50000000000000067</v>
      </c>
      <c r="E196" s="3">
        <f t="shared" si="4"/>
        <v>1</v>
      </c>
      <c r="F196" s="3">
        <f t="shared" si="8"/>
        <v>7.4999999999999969E-2</v>
      </c>
      <c r="G196" s="3">
        <f t="shared" si="5"/>
        <v>-0.42499999999999993</v>
      </c>
      <c r="H196" s="3">
        <f t="shared" si="6"/>
        <v>-0.42500000000000071</v>
      </c>
      <c r="I196" s="3">
        <f t="shared" si="7"/>
        <v>1.075</v>
      </c>
      <c r="J196" s="4"/>
      <c r="K196" s="6"/>
    </row>
    <row r="197" spans="1:14" x14ac:dyDescent="0.25">
      <c r="A197" s="3">
        <f t="shared" si="1"/>
        <v>9.0757121103705138</v>
      </c>
      <c r="B197" s="3">
        <v>520</v>
      </c>
      <c r="C197" s="3">
        <f t="shared" si="2"/>
        <v>-0.34202014332567049</v>
      </c>
      <c r="D197" s="3">
        <f t="shared" si="3"/>
        <v>-0.64278760968653836</v>
      </c>
      <c r="E197" s="3">
        <f t="shared" si="4"/>
        <v>0.98480775301220813</v>
      </c>
      <c r="F197" s="3">
        <f t="shared" si="8"/>
        <v>5.1303021498850306E-2</v>
      </c>
      <c r="G197" s="3">
        <f t="shared" si="5"/>
        <v>-0.29071712182682019</v>
      </c>
      <c r="H197" s="3">
        <f t="shared" si="6"/>
        <v>-0.59148458818768801</v>
      </c>
      <c r="I197" s="3">
        <f t="shared" si="7"/>
        <v>1.0361107745110585</v>
      </c>
    </row>
    <row r="198" spans="1:14" x14ac:dyDescent="0.25">
      <c r="A198" s="3">
        <f t="shared" si="1"/>
        <v>9.2502450355699466</v>
      </c>
      <c r="B198" s="3">
        <v>530</v>
      </c>
      <c r="C198" s="3">
        <f t="shared" si="2"/>
        <v>-0.17364817766693064</v>
      </c>
      <c r="D198" s="3">
        <f t="shared" si="3"/>
        <v>-0.76604444311897824</v>
      </c>
      <c r="E198" s="3">
        <f t="shared" si="4"/>
        <v>0.93969262078590865</v>
      </c>
      <c r="F198" s="3">
        <f t="shared" si="8"/>
        <v>2.6047226650039574E-2</v>
      </c>
      <c r="G198" s="3">
        <f t="shared" si="5"/>
        <v>-0.14760095101689105</v>
      </c>
      <c r="H198" s="3">
        <f t="shared" si="6"/>
        <v>-0.73999721646893868</v>
      </c>
      <c r="I198" s="3">
        <f t="shared" si="7"/>
        <v>0.96573984743594821</v>
      </c>
    </row>
    <row r="199" spans="1:14" x14ac:dyDescent="0.25">
      <c r="A199" s="3">
        <f t="shared" si="1"/>
        <v>9.4247779607693793</v>
      </c>
      <c r="B199" s="3">
        <v>540</v>
      </c>
      <c r="C199" s="3">
        <f t="shared" si="2"/>
        <v>-4.90059381963448E-16</v>
      </c>
      <c r="D199" s="3">
        <f t="shared" si="3"/>
        <v>-0.86602540378443871</v>
      </c>
      <c r="E199" s="3">
        <f t="shared" si="4"/>
        <v>0.86602540378443915</v>
      </c>
      <c r="F199" s="3">
        <f t="shared" si="8"/>
        <v>5.51316804708879E-17</v>
      </c>
      <c r="G199" s="3">
        <f t="shared" si="5"/>
        <v>-4.349277014925601E-16</v>
      </c>
      <c r="H199" s="3">
        <f t="shared" si="6"/>
        <v>-0.86602540378443871</v>
      </c>
      <c r="I199" s="3">
        <f t="shared" si="7"/>
        <v>0.86602540378443915</v>
      </c>
    </row>
    <row r="200" spans="1:14" x14ac:dyDescent="0.25">
      <c r="A200" s="3">
        <f t="shared" si="1"/>
        <v>9.5993108859688121</v>
      </c>
      <c r="B200" s="3">
        <v>550</v>
      </c>
      <c r="C200" s="3">
        <f t="shared" si="2"/>
        <v>0.17364817766693141</v>
      </c>
      <c r="D200" s="3">
        <f t="shared" si="3"/>
        <v>-0.93969262078590843</v>
      </c>
      <c r="E200" s="3">
        <f t="shared" si="4"/>
        <v>0.76604444311897879</v>
      </c>
      <c r="F200" s="3">
        <f t="shared" si="8"/>
        <v>-2.6047226650039466E-2</v>
      </c>
      <c r="G200" s="3">
        <f t="shared" si="5"/>
        <v>0.14760095101689194</v>
      </c>
      <c r="H200" s="3">
        <f t="shared" si="6"/>
        <v>-0.96573984743594787</v>
      </c>
      <c r="I200" s="3">
        <f t="shared" si="7"/>
        <v>0.73999721646893935</v>
      </c>
      <c r="M200" s="1" t="s">
        <v>19</v>
      </c>
    </row>
    <row r="201" spans="1:14" x14ac:dyDescent="0.25">
      <c r="A201" s="3">
        <f t="shared" si="1"/>
        <v>9.7738438111682449</v>
      </c>
      <c r="B201" s="3">
        <v>560</v>
      </c>
      <c r="C201" s="3">
        <f t="shared" si="2"/>
        <v>0.34202014332566788</v>
      </c>
      <c r="D201" s="3">
        <f t="shared" si="3"/>
        <v>-0.98480775301220802</v>
      </c>
      <c r="E201" s="3">
        <f t="shared" si="4"/>
        <v>0.64278760968654036</v>
      </c>
      <c r="F201" s="3">
        <f t="shared" si="8"/>
        <v>-5.1303021498850195E-2</v>
      </c>
      <c r="G201" s="3">
        <f t="shared" si="5"/>
        <v>0.29071712182681769</v>
      </c>
      <c r="H201" s="3">
        <f t="shared" si="6"/>
        <v>-1.0361107745110583</v>
      </c>
      <c r="I201" s="3">
        <f t="shared" si="7"/>
        <v>0.59148458818769012</v>
      </c>
      <c r="M201" s="1">
        <v>1</v>
      </c>
      <c r="N201" s="1">
        <v>0.1</v>
      </c>
    </row>
    <row r="202" spans="1:14" x14ac:dyDescent="0.25">
      <c r="A202" s="3">
        <f t="shared" si="1"/>
        <v>9.9483767363676794</v>
      </c>
      <c r="B202" s="3">
        <v>570</v>
      </c>
      <c r="C202" s="3">
        <f t="shared" si="2"/>
        <v>0.49999999999999906</v>
      </c>
      <c r="D202" s="3">
        <f t="shared" si="3"/>
        <v>-1</v>
      </c>
      <c r="E202" s="3">
        <f t="shared" si="4"/>
        <v>0.49999999999999978</v>
      </c>
      <c r="F202" s="3">
        <f t="shared" si="8"/>
        <v>-7.5000000000000094E-2</v>
      </c>
      <c r="G202" s="3">
        <f t="shared" si="5"/>
        <v>0.42499999999999893</v>
      </c>
      <c r="H202" s="3">
        <f t="shared" si="6"/>
        <v>-1.0750000000000002</v>
      </c>
      <c r="I202" s="3">
        <f t="shared" si="7"/>
        <v>0.42499999999999971</v>
      </c>
      <c r="M202" s="1">
        <v>11</v>
      </c>
      <c r="N202" s="1">
        <v>0.1</v>
      </c>
    </row>
    <row r="203" spans="1:14" x14ac:dyDescent="0.25">
      <c r="A203" s="3">
        <f t="shared" si="1"/>
        <v>10.12290966156711</v>
      </c>
      <c r="B203" s="3">
        <v>580</v>
      </c>
      <c r="C203" s="3">
        <f t="shared" si="2"/>
        <v>0.6427876096865397</v>
      </c>
      <c r="D203" s="3">
        <f t="shared" si="3"/>
        <v>-0.98480775301220813</v>
      </c>
      <c r="E203" s="3">
        <f t="shared" si="4"/>
        <v>0.34202014332566871</v>
      </c>
      <c r="F203" s="3">
        <f t="shared" si="8"/>
        <v>-9.6418141452980749E-2</v>
      </c>
      <c r="G203" s="3">
        <f t="shared" si="5"/>
        <v>0.54636946823355892</v>
      </c>
      <c r="H203" s="3">
        <f t="shared" si="6"/>
        <v>-1.0812258944651889</v>
      </c>
      <c r="I203" s="3">
        <f t="shared" si="7"/>
        <v>0.24560200187268796</v>
      </c>
      <c r="M203" s="1" t="s">
        <v>20</v>
      </c>
    </row>
    <row r="204" spans="1:14" x14ac:dyDescent="0.25">
      <c r="A204" s="3">
        <f t="shared" si="1"/>
        <v>10.297442586766545</v>
      </c>
      <c r="B204" s="3">
        <v>590</v>
      </c>
      <c r="C204" s="3">
        <f t="shared" si="2"/>
        <v>0.76604444311897824</v>
      </c>
      <c r="D204" s="3">
        <f t="shared" si="3"/>
        <v>-0.93969262078590865</v>
      </c>
      <c r="E204" s="3">
        <f t="shared" si="4"/>
        <v>0.1736481776669305</v>
      </c>
      <c r="F204" s="3">
        <f t="shared" si="8"/>
        <v>-0.11490666646784672</v>
      </c>
      <c r="G204" s="3">
        <f t="shared" si="5"/>
        <v>0.65113777665113148</v>
      </c>
      <c r="H204" s="3">
        <f t="shared" si="6"/>
        <v>-1.0545992872537553</v>
      </c>
      <c r="I204" s="3">
        <f t="shared" si="7"/>
        <v>5.8741511199083773E-2</v>
      </c>
      <c r="M204" s="1">
        <v>1</v>
      </c>
      <c r="N204" s="1">
        <v>6</v>
      </c>
    </row>
    <row r="205" spans="1:14" x14ac:dyDescent="0.25">
      <c r="A205" s="3">
        <f t="shared" si="1"/>
        <v>10.471975511965978</v>
      </c>
      <c r="B205" s="3">
        <v>600</v>
      </c>
      <c r="C205" s="3">
        <f t="shared" si="2"/>
        <v>0.86602540378443782</v>
      </c>
      <c r="D205" s="3">
        <f t="shared" si="3"/>
        <v>-0.86602540378443915</v>
      </c>
      <c r="E205" s="3">
        <f t="shared" si="4"/>
        <v>3.67544536472586E-16</v>
      </c>
      <c r="F205" s="3">
        <f t="shared" si="8"/>
        <v>-0.12990381056766581</v>
      </c>
      <c r="G205" s="3">
        <f t="shared" si="5"/>
        <v>0.73612159321677195</v>
      </c>
      <c r="H205" s="3">
        <f t="shared" si="6"/>
        <v>-0.99592921435210502</v>
      </c>
      <c r="I205" s="3">
        <f t="shared" si="7"/>
        <v>-0.12990381056766545</v>
      </c>
      <c r="M205" s="1">
        <v>11</v>
      </c>
      <c r="N205" s="1">
        <v>6</v>
      </c>
    </row>
    <row r="206" spans="1:14" x14ac:dyDescent="0.25">
      <c r="A206" s="3">
        <f t="shared" si="1"/>
        <v>10.64650843716541</v>
      </c>
      <c r="B206" s="3">
        <v>610</v>
      </c>
      <c r="C206" s="3">
        <f t="shared" si="2"/>
        <v>0.93969262078590832</v>
      </c>
      <c r="D206" s="3">
        <f t="shared" si="3"/>
        <v>-0.76604444311897879</v>
      </c>
      <c r="E206" s="3">
        <f t="shared" si="4"/>
        <v>-0.17364817766692978</v>
      </c>
      <c r="F206" s="3">
        <f t="shared" si="8"/>
        <v>-0.14095389311788625</v>
      </c>
      <c r="G206" s="3">
        <f t="shared" si="5"/>
        <v>0.79873872766802201</v>
      </c>
      <c r="H206" s="3">
        <f t="shared" si="6"/>
        <v>-0.90699833623686499</v>
      </c>
      <c r="I206" s="3">
        <f t="shared" si="7"/>
        <v>-0.31460207078481606</v>
      </c>
      <c r="M206" s="1" t="s">
        <v>21</v>
      </c>
    </row>
    <row r="207" spans="1:14" x14ac:dyDescent="0.25">
      <c r="A207" s="3">
        <f t="shared" si="1"/>
        <v>10.821041362364843</v>
      </c>
      <c r="B207" s="3">
        <v>620</v>
      </c>
      <c r="C207" s="3">
        <f t="shared" si="2"/>
        <v>0.98480775301220802</v>
      </c>
      <c r="D207" s="3">
        <f t="shared" si="3"/>
        <v>-0.64278760968653903</v>
      </c>
      <c r="E207" s="3">
        <f t="shared" si="4"/>
        <v>-0.34202014332566799</v>
      </c>
      <c r="F207" s="3">
        <f t="shared" si="8"/>
        <v>-0.14772116295183119</v>
      </c>
      <c r="G207" s="3">
        <f t="shared" si="5"/>
        <v>0.83708659006037678</v>
      </c>
      <c r="H207" s="3">
        <f t="shared" si="6"/>
        <v>-0.79050877263837016</v>
      </c>
      <c r="I207" s="3">
        <f t="shared" si="7"/>
        <v>-0.48974130627749918</v>
      </c>
      <c r="M207" s="1">
        <v>1</v>
      </c>
      <c r="N207" s="1">
        <v>10</v>
      </c>
    </row>
    <row r="208" spans="1:14" x14ac:dyDescent="0.25">
      <c r="A208" s="3">
        <f t="shared" si="1"/>
        <v>10.995574287564276</v>
      </c>
      <c r="B208" s="3">
        <v>630</v>
      </c>
      <c r="C208" s="3">
        <f t="shared" si="2"/>
        <v>1</v>
      </c>
      <c r="D208" s="3">
        <f t="shared" si="3"/>
        <v>-0.49999999999999989</v>
      </c>
      <c r="E208" s="3">
        <f t="shared" si="4"/>
        <v>-0.50000000000000067</v>
      </c>
      <c r="F208" s="3">
        <f t="shared" si="8"/>
        <v>-0.15</v>
      </c>
      <c r="G208" s="3">
        <f t="shared" si="5"/>
        <v>0.85</v>
      </c>
      <c r="H208" s="3">
        <f t="shared" si="6"/>
        <v>-0.64999999999999991</v>
      </c>
      <c r="I208" s="3">
        <f t="shared" si="7"/>
        <v>-0.65000000000000069</v>
      </c>
      <c r="M208" s="1">
        <v>11</v>
      </c>
      <c r="N208" s="1">
        <v>10</v>
      </c>
    </row>
    <row r="209" spans="1:14" x14ac:dyDescent="0.25">
      <c r="A209" s="3">
        <f t="shared" si="1"/>
        <v>11.170107212763709</v>
      </c>
      <c r="B209" s="3">
        <v>640</v>
      </c>
      <c r="C209" s="3">
        <f t="shared" si="2"/>
        <v>0.98480775301220824</v>
      </c>
      <c r="D209" s="3">
        <f t="shared" si="3"/>
        <v>-0.34202014332567049</v>
      </c>
      <c r="E209" s="3">
        <f t="shared" si="4"/>
        <v>-0.64278760968653836</v>
      </c>
      <c r="F209" s="3">
        <f t="shared" ref="F209:F240" si="9">$C$36*SIN((B209+$C$40)*PI()/180)</f>
        <v>-0.14772116295183121</v>
      </c>
      <c r="G209" s="3">
        <f t="shared" si="5"/>
        <v>0.837086590060377</v>
      </c>
      <c r="H209" s="3">
        <f t="shared" si="6"/>
        <v>-0.48974130627750168</v>
      </c>
      <c r="I209" s="3">
        <f t="shared" si="7"/>
        <v>-0.79050877263836961</v>
      </c>
      <c r="M209" s="1" t="s">
        <v>22</v>
      </c>
    </row>
    <row r="210" spans="1:14" x14ac:dyDescent="0.25">
      <c r="A210" s="3">
        <f t="shared" ref="A210:A253" si="10">B210*PI()/180</f>
        <v>11.344640137963141</v>
      </c>
      <c r="B210" s="3">
        <v>650</v>
      </c>
      <c r="C210" s="3">
        <f t="shared" ref="C210:C253" si="11">SIN((B210+180)*PI()/180)</f>
        <v>0.93969262078590876</v>
      </c>
      <c r="D210" s="3">
        <f t="shared" ref="D210:D253" si="12">SIN((B210+60)*PI()/180)</f>
        <v>-0.17364817766693064</v>
      </c>
      <c r="E210" s="3">
        <f t="shared" ref="E210:E253" si="13">SIN((B210-60)*PI()/180)</f>
        <v>-0.76604444311897824</v>
      </c>
      <c r="F210" s="3">
        <f t="shared" si="9"/>
        <v>-0.14095389311788628</v>
      </c>
      <c r="G210" s="3">
        <f t="shared" ref="G210:G253" si="14">C210+F210</f>
        <v>0.79873872766802245</v>
      </c>
      <c r="H210" s="3">
        <f t="shared" ref="H210:H253" si="15">D210+F210</f>
        <v>-0.31460207078481695</v>
      </c>
      <c r="I210" s="3">
        <f t="shared" ref="I210:I253" si="16">E210+F210</f>
        <v>-0.90699833623686454</v>
      </c>
      <c r="M210" s="1">
        <v>1</v>
      </c>
      <c r="N210" s="1">
        <v>14</v>
      </c>
    </row>
    <row r="211" spans="1:14" x14ac:dyDescent="0.25">
      <c r="A211" s="3">
        <f t="shared" si="10"/>
        <v>11.519173063162574</v>
      </c>
      <c r="B211" s="3">
        <v>660</v>
      </c>
      <c r="C211" s="3">
        <f t="shared" si="11"/>
        <v>0.86602540378443837</v>
      </c>
      <c r="D211" s="3">
        <f t="shared" si="12"/>
        <v>-4.90059381963448E-16</v>
      </c>
      <c r="E211" s="3">
        <f t="shared" si="13"/>
        <v>-0.86602540378443871</v>
      </c>
      <c r="F211" s="3">
        <f t="shared" si="9"/>
        <v>-0.12990381056766587</v>
      </c>
      <c r="G211" s="3">
        <f t="shared" si="14"/>
        <v>0.73612159321677251</v>
      </c>
      <c r="H211" s="3">
        <f t="shared" si="15"/>
        <v>-0.12990381056766637</v>
      </c>
      <c r="I211" s="3">
        <f t="shared" si="16"/>
        <v>-0.99592921435210457</v>
      </c>
      <c r="M211" s="1">
        <v>11</v>
      </c>
      <c r="N211" s="1">
        <v>14</v>
      </c>
    </row>
    <row r="212" spans="1:14" x14ac:dyDescent="0.25">
      <c r="A212" s="3">
        <f t="shared" si="10"/>
        <v>11.693705988362007</v>
      </c>
      <c r="B212" s="3">
        <v>670</v>
      </c>
      <c r="C212" s="3">
        <f t="shared" si="11"/>
        <v>0.7660444431189789</v>
      </c>
      <c r="D212" s="3">
        <f t="shared" si="12"/>
        <v>0.17364817766693141</v>
      </c>
      <c r="E212" s="3">
        <f t="shared" si="13"/>
        <v>-0.93969262078590843</v>
      </c>
      <c r="F212" s="3">
        <f t="shared" si="9"/>
        <v>-0.11490666646784681</v>
      </c>
      <c r="G212" s="3">
        <f t="shared" si="14"/>
        <v>0.65113777665113215</v>
      </c>
      <c r="H212" s="3">
        <f t="shared" si="15"/>
        <v>5.8741511199084606E-2</v>
      </c>
      <c r="I212" s="3">
        <f t="shared" si="16"/>
        <v>-1.0545992872537553</v>
      </c>
      <c r="M212" s="1" t="s">
        <v>0</v>
      </c>
    </row>
    <row r="213" spans="1:14" x14ac:dyDescent="0.25">
      <c r="A213" s="3">
        <f t="shared" si="10"/>
        <v>11.868238913561441</v>
      </c>
      <c r="B213" s="3">
        <v>680</v>
      </c>
      <c r="C213" s="3">
        <f t="shared" si="11"/>
        <v>0.64278760968654058</v>
      </c>
      <c r="D213" s="3">
        <f t="shared" si="12"/>
        <v>0.34202014332566788</v>
      </c>
      <c r="E213" s="3">
        <f t="shared" si="13"/>
        <v>-0.98480775301220802</v>
      </c>
      <c r="F213" s="3">
        <f t="shared" si="9"/>
        <v>-9.6418141452980846E-2</v>
      </c>
      <c r="G213" s="3">
        <f t="shared" si="14"/>
        <v>0.5463694682335597</v>
      </c>
      <c r="H213" s="3">
        <f t="shared" si="15"/>
        <v>0.24560200187268705</v>
      </c>
      <c r="I213" s="3">
        <f t="shared" si="16"/>
        <v>-1.0812258944651889</v>
      </c>
      <c r="M213" s="1">
        <v>6</v>
      </c>
      <c r="N213" s="1">
        <f>N216</f>
        <v>5.5</v>
      </c>
    </row>
    <row r="214" spans="1:14" x14ac:dyDescent="0.25">
      <c r="A214" s="3">
        <f t="shared" si="10"/>
        <v>12.042771838760874</v>
      </c>
      <c r="B214" s="3">
        <v>690</v>
      </c>
      <c r="C214" s="3">
        <f t="shared" si="11"/>
        <v>0.5</v>
      </c>
      <c r="D214" s="3">
        <f t="shared" si="12"/>
        <v>0.49999999999999906</v>
      </c>
      <c r="E214" s="3">
        <f t="shared" si="13"/>
        <v>-1</v>
      </c>
      <c r="F214" s="3">
        <f t="shared" si="9"/>
        <v>-7.4999999999999983E-2</v>
      </c>
      <c r="G214" s="3">
        <f t="shared" si="14"/>
        <v>0.42500000000000004</v>
      </c>
      <c r="H214" s="3">
        <f t="shared" si="15"/>
        <v>0.42499999999999905</v>
      </c>
      <c r="I214" s="3">
        <f t="shared" si="16"/>
        <v>-1.075</v>
      </c>
      <c r="M214" s="1">
        <v>6</v>
      </c>
      <c r="N214" s="1">
        <f>N226</f>
        <v>0.5</v>
      </c>
    </row>
    <row r="215" spans="1:14" x14ac:dyDescent="0.25">
      <c r="A215" s="3">
        <f t="shared" si="10"/>
        <v>12.217304763960305</v>
      </c>
      <c r="B215" s="3">
        <v>700</v>
      </c>
      <c r="C215" s="3">
        <f t="shared" si="11"/>
        <v>0.34202014332566893</v>
      </c>
      <c r="D215" s="3">
        <f t="shared" si="12"/>
        <v>0.6427876096865397</v>
      </c>
      <c r="E215" s="3">
        <f t="shared" si="13"/>
        <v>-0.98480775301220813</v>
      </c>
      <c r="F215" s="3">
        <f t="shared" si="9"/>
        <v>-5.1303021498850569E-2</v>
      </c>
      <c r="G215" s="3">
        <f t="shared" si="14"/>
        <v>0.29071712182681836</v>
      </c>
      <c r="H215" s="3">
        <f t="shared" si="15"/>
        <v>0.59148458818768912</v>
      </c>
      <c r="I215" s="3">
        <f t="shared" si="16"/>
        <v>-1.0361107745110587</v>
      </c>
      <c r="M215" s="1" t="s">
        <v>1</v>
      </c>
    </row>
    <row r="216" spans="1:14" x14ac:dyDescent="0.25">
      <c r="A216" s="3">
        <f t="shared" si="10"/>
        <v>12.39183768915974</v>
      </c>
      <c r="B216" s="3">
        <v>710</v>
      </c>
      <c r="C216" s="3">
        <f t="shared" si="11"/>
        <v>0.1736481776669325</v>
      </c>
      <c r="D216" s="3">
        <f t="shared" si="12"/>
        <v>0.76604444311897824</v>
      </c>
      <c r="E216" s="3">
        <f t="shared" si="13"/>
        <v>-0.93969262078590865</v>
      </c>
      <c r="F216" s="3">
        <f t="shared" si="9"/>
        <v>-2.6047226650039595E-2</v>
      </c>
      <c r="G216" s="3">
        <f t="shared" si="14"/>
        <v>0.14760095101689291</v>
      </c>
      <c r="H216" s="3">
        <f t="shared" si="15"/>
        <v>0.73999721646893868</v>
      </c>
      <c r="I216" s="3">
        <f t="shared" si="16"/>
        <v>-0.96573984743594821</v>
      </c>
      <c r="M216" s="1">
        <v>8</v>
      </c>
      <c r="N216" s="1">
        <v>5.5</v>
      </c>
    </row>
    <row r="217" spans="1:14" x14ac:dyDescent="0.25">
      <c r="A217" s="3">
        <f t="shared" si="10"/>
        <v>12.566370614359172</v>
      </c>
      <c r="B217" s="3">
        <v>720</v>
      </c>
      <c r="C217" s="3">
        <f t="shared" si="11"/>
        <v>6.1257422745431001E-16</v>
      </c>
      <c r="D217" s="3">
        <f t="shared" si="12"/>
        <v>0.86602540378443782</v>
      </c>
      <c r="E217" s="3">
        <f t="shared" si="13"/>
        <v>-0.86602540378443915</v>
      </c>
      <c r="F217" s="3">
        <f t="shared" si="9"/>
        <v>-7.3508907294517201E-17</v>
      </c>
      <c r="G217" s="3">
        <f t="shared" si="14"/>
        <v>5.390653201597928E-16</v>
      </c>
      <c r="H217" s="3">
        <f t="shared" si="15"/>
        <v>0.86602540378443771</v>
      </c>
      <c r="I217" s="3">
        <f t="shared" si="16"/>
        <v>-0.86602540378443926</v>
      </c>
      <c r="M217" s="1">
        <v>8</v>
      </c>
      <c r="N217" s="1">
        <v>0.5</v>
      </c>
    </row>
    <row r="218" spans="1:14" x14ac:dyDescent="0.25">
      <c r="A218" s="3">
        <f t="shared" si="10"/>
        <v>12.740903539558607</v>
      </c>
      <c r="B218" s="3">
        <v>730</v>
      </c>
      <c r="C218" s="3">
        <f t="shared" si="11"/>
        <v>-0.17364817766692955</v>
      </c>
      <c r="D218" s="3">
        <f t="shared" si="12"/>
        <v>0.93969262078590832</v>
      </c>
      <c r="E218" s="3">
        <f t="shared" si="13"/>
        <v>-0.76604444311897879</v>
      </c>
      <c r="F218" s="3">
        <f t="shared" si="9"/>
        <v>2.6047226650039713E-2</v>
      </c>
      <c r="G218" s="3">
        <f t="shared" si="14"/>
        <v>-0.14760095101688983</v>
      </c>
      <c r="H218" s="3">
        <f t="shared" si="15"/>
        <v>0.96573984743594798</v>
      </c>
      <c r="I218" s="3">
        <f t="shared" si="16"/>
        <v>-0.73999721646893912</v>
      </c>
      <c r="M218" s="1">
        <v>8</v>
      </c>
      <c r="N218" s="1">
        <v>9.5</v>
      </c>
    </row>
    <row r="219" spans="1:14" x14ac:dyDescent="0.25">
      <c r="A219" s="3">
        <f t="shared" si="10"/>
        <v>12.915436464758038</v>
      </c>
      <c r="B219" s="3">
        <v>740</v>
      </c>
      <c r="C219" s="3">
        <f t="shared" si="11"/>
        <v>-0.34202014332566777</v>
      </c>
      <c r="D219" s="3">
        <f t="shared" si="12"/>
        <v>0.98480775301220802</v>
      </c>
      <c r="E219" s="3">
        <f t="shared" si="13"/>
        <v>-0.64278760968653903</v>
      </c>
      <c r="F219" s="3">
        <f t="shared" si="9"/>
        <v>5.1303021498850181E-2</v>
      </c>
      <c r="G219" s="3">
        <f t="shared" si="14"/>
        <v>-0.29071712182681758</v>
      </c>
      <c r="H219" s="3">
        <f t="shared" si="15"/>
        <v>1.0361107745110583</v>
      </c>
      <c r="I219" s="3">
        <f t="shared" si="16"/>
        <v>-0.5914845881876889</v>
      </c>
      <c r="M219" s="1">
        <v>8</v>
      </c>
      <c r="N219" s="1">
        <v>6.5</v>
      </c>
    </row>
    <row r="220" spans="1:14" x14ac:dyDescent="0.25">
      <c r="A220" s="3">
        <f t="shared" si="10"/>
        <v>13.089969389957471</v>
      </c>
      <c r="B220" s="3">
        <v>750</v>
      </c>
      <c r="C220" s="3">
        <f t="shared" si="11"/>
        <v>-0.49999999999999895</v>
      </c>
      <c r="D220" s="3">
        <f t="shared" si="12"/>
        <v>1</v>
      </c>
      <c r="E220" s="3">
        <f t="shared" si="13"/>
        <v>-0.49999999999999989</v>
      </c>
      <c r="F220" s="3">
        <f t="shared" si="9"/>
        <v>7.4999999999999858E-2</v>
      </c>
      <c r="G220" s="3">
        <f t="shared" si="14"/>
        <v>-0.4249999999999991</v>
      </c>
      <c r="H220" s="3">
        <f t="shared" si="15"/>
        <v>1.075</v>
      </c>
      <c r="I220" s="3">
        <f t="shared" si="16"/>
        <v>-0.42500000000000004</v>
      </c>
      <c r="M220" s="1" t="s">
        <v>2</v>
      </c>
    </row>
    <row r="221" spans="1:14" x14ac:dyDescent="0.25">
      <c r="A221" s="3">
        <f t="shared" si="10"/>
        <v>13.264502315156905</v>
      </c>
      <c r="B221" s="3">
        <v>760</v>
      </c>
      <c r="C221" s="3">
        <f t="shared" si="11"/>
        <v>-0.64278760968653825</v>
      </c>
      <c r="D221" s="3">
        <f t="shared" si="12"/>
        <v>0.98480775301220824</v>
      </c>
      <c r="E221" s="3">
        <f t="shared" si="13"/>
        <v>-0.34202014332567049</v>
      </c>
      <c r="F221" s="3">
        <f t="shared" si="9"/>
        <v>9.6418141452980957E-2</v>
      </c>
      <c r="G221" s="3">
        <f t="shared" si="14"/>
        <v>-0.54636946823355725</v>
      </c>
      <c r="H221" s="3">
        <f t="shared" si="15"/>
        <v>1.0812258944651891</v>
      </c>
      <c r="I221" s="3">
        <f t="shared" si="16"/>
        <v>-0.24560200187268955</v>
      </c>
      <c r="M221" s="1">
        <v>10</v>
      </c>
      <c r="N221" s="1">
        <v>13.5</v>
      </c>
    </row>
    <row r="222" spans="1:14" x14ac:dyDescent="0.25">
      <c r="A222" s="3">
        <f t="shared" si="10"/>
        <v>13.439035240356338</v>
      </c>
      <c r="B222" s="3">
        <v>770</v>
      </c>
      <c r="C222" s="3">
        <f t="shared" si="11"/>
        <v>-0.76604444311897701</v>
      </c>
      <c r="D222" s="3">
        <f t="shared" si="12"/>
        <v>0.93969262078590876</v>
      </c>
      <c r="E222" s="3">
        <f t="shared" si="13"/>
        <v>-0.17364817766693064</v>
      </c>
      <c r="F222" s="3">
        <f t="shared" si="9"/>
        <v>0.11490666646784672</v>
      </c>
      <c r="G222" s="3">
        <f t="shared" si="14"/>
        <v>-0.65113777665113026</v>
      </c>
      <c r="H222" s="3">
        <f t="shared" si="15"/>
        <v>1.0545992872537555</v>
      </c>
      <c r="I222" s="3">
        <f t="shared" si="16"/>
        <v>-5.8741511199083912E-2</v>
      </c>
      <c r="M222" s="1">
        <v>10</v>
      </c>
      <c r="N222" s="1">
        <v>10.5</v>
      </c>
    </row>
    <row r="223" spans="1:14" x14ac:dyDescent="0.25">
      <c r="A223" s="3">
        <f t="shared" si="10"/>
        <v>13.613568165555769</v>
      </c>
      <c r="B223" s="3">
        <v>780</v>
      </c>
      <c r="C223" s="3">
        <f t="shared" si="11"/>
        <v>-0.86602540378443771</v>
      </c>
      <c r="D223" s="3">
        <f t="shared" si="12"/>
        <v>0.86602540378443837</v>
      </c>
      <c r="E223" s="3">
        <f t="shared" si="13"/>
        <v>-4.90059381963448E-16</v>
      </c>
      <c r="F223" s="3">
        <f t="shared" si="9"/>
        <v>0.12990381056766567</v>
      </c>
      <c r="G223" s="3">
        <f t="shared" si="14"/>
        <v>-0.73612159321677206</v>
      </c>
      <c r="H223" s="3">
        <f t="shared" si="15"/>
        <v>0.99592921435210402</v>
      </c>
      <c r="I223" s="3">
        <f t="shared" si="16"/>
        <v>0.12990381056766517</v>
      </c>
      <c r="M223" s="1">
        <v>10</v>
      </c>
      <c r="N223" s="1">
        <f>N218</f>
        <v>9.5</v>
      </c>
    </row>
    <row r="224" spans="1:14" x14ac:dyDescent="0.25">
      <c r="A224" s="3">
        <f t="shared" si="10"/>
        <v>13.788101090755204</v>
      </c>
      <c r="B224" s="3">
        <v>790</v>
      </c>
      <c r="C224" s="3">
        <f t="shared" si="11"/>
        <v>-0.93969262078590765</v>
      </c>
      <c r="D224" s="3">
        <f t="shared" si="12"/>
        <v>0.7660444431189789</v>
      </c>
      <c r="E224" s="3">
        <f t="shared" si="13"/>
        <v>0.17364817766693141</v>
      </c>
      <c r="F224" s="3">
        <f t="shared" si="9"/>
        <v>0.14095389311788625</v>
      </c>
      <c r="G224" s="3">
        <f t="shared" si="14"/>
        <v>-0.79873872766802134</v>
      </c>
      <c r="H224" s="3">
        <f t="shared" si="15"/>
        <v>0.90699833623686521</v>
      </c>
      <c r="I224" s="3">
        <f t="shared" si="16"/>
        <v>0.31460207078481767</v>
      </c>
      <c r="M224" s="1">
        <v>10</v>
      </c>
      <c r="N224" s="1">
        <f>N219</f>
        <v>6.5</v>
      </c>
    </row>
    <row r="225" spans="1:14" x14ac:dyDescent="0.25">
      <c r="A225" s="3">
        <f t="shared" si="10"/>
        <v>13.962634015954636</v>
      </c>
      <c r="B225" s="3">
        <v>800</v>
      </c>
      <c r="C225" s="3">
        <f t="shared" si="11"/>
        <v>-0.98480775301220769</v>
      </c>
      <c r="D225" s="3">
        <f t="shared" si="12"/>
        <v>0.64278760968654058</v>
      </c>
      <c r="E225" s="3">
        <f t="shared" si="13"/>
        <v>0.34202014332566788</v>
      </c>
      <c r="F225" s="3">
        <f t="shared" si="9"/>
        <v>0.14772116295183119</v>
      </c>
      <c r="G225" s="3">
        <f t="shared" si="14"/>
        <v>-0.83708659006037656</v>
      </c>
      <c r="H225" s="3">
        <f t="shared" si="15"/>
        <v>0.79050877263837172</v>
      </c>
      <c r="I225" s="3">
        <f t="shared" si="16"/>
        <v>0.48974130627749907</v>
      </c>
      <c r="M225" s="1">
        <v>10</v>
      </c>
      <c r="N225" s="1">
        <f>N216</f>
        <v>5.5</v>
      </c>
    </row>
    <row r="226" spans="1:14" x14ac:dyDescent="0.25">
      <c r="A226" s="3">
        <f t="shared" si="10"/>
        <v>14.137166941154067</v>
      </c>
      <c r="B226" s="3">
        <v>810</v>
      </c>
      <c r="C226" s="3">
        <f t="shared" si="11"/>
        <v>-1</v>
      </c>
      <c r="D226" s="3">
        <f t="shared" si="12"/>
        <v>0.5</v>
      </c>
      <c r="E226" s="3">
        <f t="shared" si="13"/>
        <v>0.49999999999999906</v>
      </c>
      <c r="F226" s="3">
        <f t="shared" si="9"/>
        <v>0.15</v>
      </c>
      <c r="G226" s="3">
        <f t="shared" si="14"/>
        <v>-0.85</v>
      </c>
      <c r="H226" s="3">
        <f t="shared" si="15"/>
        <v>0.65</v>
      </c>
      <c r="I226" s="3">
        <f t="shared" si="16"/>
        <v>0.64999999999999902</v>
      </c>
      <c r="M226" s="1">
        <v>10</v>
      </c>
      <c r="N226" s="1">
        <f>N217</f>
        <v>0.5</v>
      </c>
    </row>
    <row r="227" spans="1:14" x14ac:dyDescent="0.25">
      <c r="A227" s="3">
        <f t="shared" si="10"/>
        <v>14.311699866353502</v>
      </c>
      <c r="B227" s="3">
        <v>820</v>
      </c>
      <c r="C227" s="3">
        <f t="shared" si="11"/>
        <v>-0.98480775301220858</v>
      </c>
      <c r="D227" s="3">
        <f t="shared" si="12"/>
        <v>0.34202014332566893</v>
      </c>
      <c r="E227" s="3">
        <f t="shared" si="13"/>
        <v>0.6427876096865397</v>
      </c>
      <c r="F227" s="3">
        <f t="shared" si="9"/>
        <v>0.14772116295183124</v>
      </c>
      <c r="G227" s="3">
        <f t="shared" si="14"/>
        <v>-0.83708659006037733</v>
      </c>
      <c r="H227" s="3">
        <f t="shared" si="15"/>
        <v>0.48974130627750018</v>
      </c>
      <c r="I227" s="3">
        <f t="shared" si="16"/>
        <v>0.79050877263837094</v>
      </c>
      <c r="M227" s="1" t="s">
        <v>5</v>
      </c>
    </row>
    <row r="228" spans="1:14" x14ac:dyDescent="0.25">
      <c r="A228" s="3">
        <f t="shared" si="10"/>
        <v>14.486232791552935</v>
      </c>
      <c r="B228" s="3">
        <v>830</v>
      </c>
      <c r="C228" s="3">
        <f t="shared" si="11"/>
        <v>-0.93969262078590932</v>
      </c>
      <c r="D228" s="3">
        <f t="shared" si="12"/>
        <v>0.1736481776669325</v>
      </c>
      <c r="E228" s="3">
        <f t="shared" si="13"/>
        <v>0.76604444311897824</v>
      </c>
      <c r="F228" s="3">
        <f t="shared" si="9"/>
        <v>0.14095389311788631</v>
      </c>
      <c r="G228" s="3">
        <f t="shared" si="14"/>
        <v>-0.79873872766802301</v>
      </c>
      <c r="H228" s="3">
        <f t="shared" si="15"/>
        <v>0.31460207078481883</v>
      </c>
      <c r="I228" s="3">
        <f t="shared" si="16"/>
        <v>0.90699833623686454</v>
      </c>
      <c r="M228" s="1">
        <v>2</v>
      </c>
      <c r="N228" s="1">
        <f>N218</f>
        <v>9.5</v>
      </c>
    </row>
    <row r="229" spans="1:14" x14ac:dyDescent="0.25">
      <c r="A229" s="3">
        <f t="shared" si="10"/>
        <v>14.660765716752369</v>
      </c>
      <c r="B229" s="3">
        <v>840</v>
      </c>
      <c r="C229" s="3">
        <f t="shared" si="11"/>
        <v>-0.86602540378443837</v>
      </c>
      <c r="D229" s="3">
        <f t="shared" si="12"/>
        <v>6.1257422745431001E-16</v>
      </c>
      <c r="E229" s="3">
        <f t="shared" si="13"/>
        <v>0.86602540378443782</v>
      </c>
      <c r="F229" s="3">
        <f t="shared" si="9"/>
        <v>0.12990381056766576</v>
      </c>
      <c r="G229" s="3">
        <f t="shared" si="14"/>
        <v>-0.73612159321677262</v>
      </c>
      <c r="H229" s="3">
        <f t="shared" si="15"/>
        <v>0.12990381056766637</v>
      </c>
      <c r="I229" s="3">
        <f t="shared" si="16"/>
        <v>0.99592921435210358</v>
      </c>
      <c r="M229" s="1">
        <v>2</v>
      </c>
      <c r="N229" s="1">
        <f>N219</f>
        <v>6.5</v>
      </c>
    </row>
    <row r="230" spans="1:14" x14ac:dyDescent="0.25">
      <c r="A230" s="3">
        <f t="shared" si="10"/>
        <v>14.8352986419518</v>
      </c>
      <c r="B230" s="3">
        <v>850</v>
      </c>
      <c r="C230" s="3">
        <f t="shared" si="11"/>
        <v>-0.7660444431189779</v>
      </c>
      <c r="D230" s="3">
        <f t="shared" si="12"/>
        <v>-0.17364817766692955</v>
      </c>
      <c r="E230" s="3">
        <f t="shared" si="13"/>
        <v>0.93969262078590832</v>
      </c>
      <c r="F230" s="3">
        <f t="shared" si="9"/>
        <v>0.11490666646784684</v>
      </c>
      <c r="G230" s="3">
        <f t="shared" si="14"/>
        <v>-0.65113777665113104</v>
      </c>
      <c r="H230" s="3">
        <f t="shared" si="15"/>
        <v>-5.8741511199082719E-2</v>
      </c>
      <c r="I230" s="3">
        <f t="shared" si="16"/>
        <v>1.0545992872537551</v>
      </c>
      <c r="M230" s="1" t="s">
        <v>6</v>
      </c>
    </row>
    <row r="231" spans="1:14" x14ac:dyDescent="0.25">
      <c r="A231" s="3">
        <f t="shared" si="10"/>
        <v>15.009831567151233</v>
      </c>
      <c r="B231" s="3">
        <v>860</v>
      </c>
      <c r="C231" s="3">
        <f t="shared" si="11"/>
        <v>-0.64278760968653925</v>
      </c>
      <c r="D231" s="3">
        <f t="shared" si="12"/>
        <v>-0.34202014332566777</v>
      </c>
      <c r="E231" s="3">
        <f t="shared" si="13"/>
        <v>0.98480775301220802</v>
      </c>
      <c r="F231" s="3">
        <f t="shared" si="9"/>
        <v>9.6418141452981082E-2</v>
      </c>
      <c r="G231" s="3">
        <f t="shared" si="14"/>
        <v>-0.54636946823355814</v>
      </c>
      <c r="H231" s="3">
        <f t="shared" si="15"/>
        <v>-0.24560200187268669</v>
      </c>
      <c r="I231" s="3">
        <f t="shared" si="16"/>
        <v>1.0812258944651891</v>
      </c>
      <c r="M231" s="1">
        <v>2</v>
      </c>
      <c r="N231" s="1">
        <f>N221</f>
        <v>13.5</v>
      </c>
    </row>
    <row r="232" spans="1:14" x14ac:dyDescent="0.25">
      <c r="A232" s="3">
        <f t="shared" si="10"/>
        <v>15.184364492350667</v>
      </c>
      <c r="B232" s="3">
        <v>870</v>
      </c>
      <c r="C232" s="3">
        <f t="shared" si="11"/>
        <v>-0.50000000000000011</v>
      </c>
      <c r="D232" s="3">
        <f t="shared" si="12"/>
        <v>-0.49999999999999895</v>
      </c>
      <c r="E232" s="3">
        <f t="shared" si="13"/>
        <v>1</v>
      </c>
      <c r="F232" s="3">
        <f t="shared" si="9"/>
        <v>7.4999999999999997E-2</v>
      </c>
      <c r="G232" s="3">
        <f t="shared" si="14"/>
        <v>-0.4250000000000001</v>
      </c>
      <c r="H232" s="3">
        <f t="shared" si="15"/>
        <v>-0.42499999999999893</v>
      </c>
      <c r="I232" s="3">
        <f t="shared" si="16"/>
        <v>1.075</v>
      </c>
      <c r="M232" s="1">
        <v>2</v>
      </c>
      <c r="N232" s="1">
        <f>N222</f>
        <v>10.5</v>
      </c>
    </row>
    <row r="233" spans="1:14" x14ac:dyDescent="0.25">
      <c r="A233" s="3">
        <f t="shared" si="10"/>
        <v>15.3588974175501</v>
      </c>
      <c r="B233" s="3">
        <v>880</v>
      </c>
      <c r="C233" s="3">
        <f t="shared" si="11"/>
        <v>-0.34202014332566905</v>
      </c>
      <c r="D233" s="3">
        <f t="shared" si="12"/>
        <v>-0.64278760968653825</v>
      </c>
      <c r="E233" s="3">
        <f t="shared" si="13"/>
        <v>0.98480775301220824</v>
      </c>
      <c r="F233" s="3">
        <f t="shared" si="9"/>
        <v>5.130302149885034E-2</v>
      </c>
      <c r="G233" s="3">
        <f t="shared" si="14"/>
        <v>-0.29071712182681869</v>
      </c>
      <c r="H233" s="3">
        <f t="shared" si="15"/>
        <v>-0.5914845881876879</v>
      </c>
      <c r="I233" s="3">
        <f t="shared" si="16"/>
        <v>1.0361107745110585</v>
      </c>
      <c r="M233" s="1" t="s">
        <v>7</v>
      </c>
    </row>
    <row r="234" spans="1:14" x14ac:dyDescent="0.25">
      <c r="A234" s="3">
        <f t="shared" si="10"/>
        <v>15.533430342749531</v>
      </c>
      <c r="B234" s="3">
        <v>890</v>
      </c>
      <c r="C234" s="3">
        <f t="shared" si="11"/>
        <v>-0.17364817766693086</v>
      </c>
      <c r="D234" s="3">
        <f t="shared" si="12"/>
        <v>-0.76604444311897701</v>
      </c>
      <c r="E234" s="3">
        <f t="shared" si="13"/>
        <v>0.93969262078590876</v>
      </c>
      <c r="F234" s="3">
        <f t="shared" si="9"/>
        <v>2.6047226650039872E-2</v>
      </c>
      <c r="G234" s="3">
        <f t="shared" si="14"/>
        <v>-0.147600951016891</v>
      </c>
      <c r="H234" s="3">
        <f t="shared" si="15"/>
        <v>-0.73999721646893712</v>
      </c>
      <c r="I234" s="3">
        <f t="shared" si="16"/>
        <v>0.96573984743594865</v>
      </c>
      <c r="M234" s="1">
        <v>4</v>
      </c>
      <c r="N234" s="1">
        <f>N219</f>
        <v>6.5</v>
      </c>
    </row>
    <row r="235" spans="1:14" x14ac:dyDescent="0.25">
      <c r="A235" s="3">
        <f t="shared" si="10"/>
        <v>15.707963267948966</v>
      </c>
      <c r="B235" s="3">
        <v>900</v>
      </c>
      <c r="C235" s="3">
        <f t="shared" si="11"/>
        <v>-7.3508907294517201E-16</v>
      </c>
      <c r="D235" s="3">
        <f t="shared" si="12"/>
        <v>-0.86602540378443771</v>
      </c>
      <c r="E235" s="3">
        <f t="shared" si="13"/>
        <v>0.86602540378443837</v>
      </c>
      <c r="F235" s="3">
        <f t="shared" si="9"/>
        <v>9.1886134118146501E-17</v>
      </c>
      <c r="G235" s="3">
        <f t="shared" si="14"/>
        <v>-6.4320293882702551E-16</v>
      </c>
      <c r="H235" s="3">
        <f t="shared" si="15"/>
        <v>-0.8660254037844376</v>
      </c>
      <c r="I235" s="3">
        <f t="shared" si="16"/>
        <v>0.86602540378443849</v>
      </c>
      <c r="M235" s="1">
        <v>4</v>
      </c>
      <c r="N235" s="1">
        <f>N218</f>
        <v>9.5</v>
      </c>
    </row>
    <row r="236" spans="1:14" x14ac:dyDescent="0.25">
      <c r="A236" s="3">
        <f t="shared" si="10"/>
        <v>15.882496193148398</v>
      </c>
      <c r="B236" s="3">
        <v>910</v>
      </c>
      <c r="C236" s="3">
        <f t="shared" si="11"/>
        <v>0.17364817766692942</v>
      </c>
      <c r="D236" s="3">
        <f t="shared" si="12"/>
        <v>-0.93969262078590765</v>
      </c>
      <c r="E236" s="3">
        <f t="shared" si="13"/>
        <v>0.7660444431189789</v>
      </c>
      <c r="F236" s="3">
        <f t="shared" si="9"/>
        <v>-2.6047226650039432E-2</v>
      </c>
      <c r="G236" s="3">
        <f t="shared" si="14"/>
        <v>0.14760095101688997</v>
      </c>
      <c r="H236" s="3">
        <f t="shared" si="15"/>
        <v>-0.9657398474359471</v>
      </c>
      <c r="I236" s="3">
        <f t="shared" si="16"/>
        <v>0.73999721646893946</v>
      </c>
      <c r="M236" s="1">
        <v>4</v>
      </c>
      <c r="N236" s="1">
        <f>N222</f>
        <v>10.5</v>
      </c>
    </row>
    <row r="237" spans="1:14" x14ac:dyDescent="0.25">
      <c r="A237" s="3">
        <f t="shared" si="10"/>
        <v>16.057029118347831</v>
      </c>
      <c r="B237" s="3">
        <v>920</v>
      </c>
      <c r="C237" s="3">
        <f t="shared" si="11"/>
        <v>0.34202014332566766</v>
      </c>
      <c r="D237" s="3">
        <f t="shared" si="12"/>
        <v>-0.98480775301220769</v>
      </c>
      <c r="E237" s="3">
        <f t="shared" si="13"/>
        <v>0.64278760968654058</v>
      </c>
      <c r="F237" s="3">
        <f t="shared" si="9"/>
        <v>-5.1303021498850167E-2</v>
      </c>
      <c r="G237" s="3">
        <f t="shared" si="14"/>
        <v>0.29071712182681747</v>
      </c>
      <c r="H237" s="3">
        <f t="shared" si="15"/>
        <v>-1.0361107745110578</v>
      </c>
      <c r="I237" s="3">
        <f t="shared" si="16"/>
        <v>0.59148458818769045</v>
      </c>
      <c r="M237" s="1">
        <v>4</v>
      </c>
      <c r="N237" s="1">
        <f>N221</f>
        <v>13.5</v>
      </c>
    </row>
    <row r="238" spans="1:14" x14ac:dyDescent="0.25">
      <c r="A238" s="3">
        <f t="shared" si="10"/>
        <v>16.231562043547264</v>
      </c>
      <c r="B238" s="3">
        <v>930</v>
      </c>
      <c r="C238" s="3">
        <f t="shared" si="11"/>
        <v>0.50000000000000189</v>
      </c>
      <c r="D238" s="3">
        <f t="shared" si="12"/>
        <v>-1</v>
      </c>
      <c r="E238" s="3">
        <f t="shared" si="13"/>
        <v>0.5</v>
      </c>
      <c r="F238" s="3">
        <f t="shared" si="9"/>
        <v>-7.4999999999999845E-2</v>
      </c>
      <c r="G238" s="3">
        <f t="shared" si="14"/>
        <v>0.42500000000000204</v>
      </c>
      <c r="H238" s="3">
        <f t="shared" si="15"/>
        <v>-1.0749999999999997</v>
      </c>
      <c r="I238" s="3">
        <f t="shared" si="16"/>
        <v>0.42500000000000016</v>
      </c>
    </row>
    <row r="239" spans="1:14" x14ac:dyDescent="0.25">
      <c r="A239" s="3">
        <f t="shared" si="10"/>
        <v>16.406094968746697</v>
      </c>
      <c r="B239" s="3">
        <v>940</v>
      </c>
      <c r="C239" s="3">
        <f t="shared" si="11"/>
        <v>0.64278760968653814</v>
      </c>
      <c r="D239" s="3">
        <f t="shared" si="12"/>
        <v>-0.98480775301220858</v>
      </c>
      <c r="E239" s="3">
        <f t="shared" si="13"/>
        <v>0.34202014332566893</v>
      </c>
      <c r="F239" s="3">
        <f t="shared" si="9"/>
        <v>-9.6418141452980735E-2</v>
      </c>
      <c r="G239" s="3">
        <f t="shared" si="14"/>
        <v>0.54636946823355736</v>
      </c>
      <c r="H239" s="3">
        <f t="shared" si="15"/>
        <v>-1.0812258944651894</v>
      </c>
      <c r="I239" s="3">
        <f t="shared" si="16"/>
        <v>0.24560200187268821</v>
      </c>
    </row>
    <row r="240" spans="1:14" x14ac:dyDescent="0.25">
      <c r="A240" s="3">
        <f t="shared" si="10"/>
        <v>16.580627893946129</v>
      </c>
      <c r="B240" s="3">
        <v>950</v>
      </c>
      <c r="C240" s="3">
        <f t="shared" si="11"/>
        <v>0.7660444431189769</v>
      </c>
      <c r="D240" s="3">
        <f t="shared" si="12"/>
        <v>-0.93969262078590932</v>
      </c>
      <c r="E240" s="3">
        <f t="shared" si="13"/>
        <v>0.1736481776669325</v>
      </c>
      <c r="F240" s="3">
        <f t="shared" si="9"/>
        <v>-0.11490666646784654</v>
      </c>
      <c r="G240" s="3">
        <f t="shared" si="14"/>
        <v>0.65113777665113037</v>
      </c>
      <c r="H240" s="3">
        <f t="shared" si="15"/>
        <v>-1.054599287253756</v>
      </c>
      <c r="I240" s="3">
        <f t="shared" si="16"/>
        <v>5.8741511199085952E-2</v>
      </c>
    </row>
    <row r="241" spans="1:9" x14ac:dyDescent="0.25">
      <c r="A241" s="3">
        <f t="shared" si="10"/>
        <v>16.755160819145562</v>
      </c>
      <c r="B241" s="3">
        <v>960</v>
      </c>
      <c r="C241" s="3">
        <f t="shared" si="11"/>
        <v>0.86602540378443948</v>
      </c>
      <c r="D241" s="3">
        <f t="shared" si="12"/>
        <v>-0.86602540378443837</v>
      </c>
      <c r="E241" s="3">
        <f t="shared" si="13"/>
        <v>6.1257422745431001E-16</v>
      </c>
      <c r="F241" s="3">
        <f t="shared" ref="F241:F253" si="17">$C$36*SIN((B241+$C$40)*PI()/180)</f>
        <v>-0.12990381056766565</v>
      </c>
      <c r="G241" s="3">
        <f t="shared" si="14"/>
        <v>0.73612159321677384</v>
      </c>
      <c r="H241" s="3">
        <f t="shared" si="15"/>
        <v>-0.99592921435210402</v>
      </c>
      <c r="I241" s="3">
        <f t="shared" si="16"/>
        <v>-0.12990381056766503</v>
      </c>
    </row>
    <row r="242" spans="1:9" x14ac:dyDescent="0.25">
      <c r="A242" s="3">
        <f t="shared" si="10"/>
        <v>16.929693744344995</v>
      </c>
      <c r="B242" s="3">
        <v>970</v>
      </c>
      <c r="C242" s="3">
        <f t="shared" si="11"/>
        <v>0.93969262078590765</v>
      </c>
      <c r="D242" s="3">
        <f t="shared" si="12"/>
        <v>-0.7660444431189779</v>
      </c>
      <c r="E242" s="3">
        <f t="shared" si="13"/>
        <v>-0.17364817766692955</v>
      </c>
      <c r="F242" s="3">
        <f t="shared" si="17"/>
        <v>-0.14095389311788614</v>
      </c>
      <c r="G242" s="3">
        <f t="shared" si="14"/>
        <v>0.79873872766802156</v>
      </c>
      <c r="H242" s="3">
        <f t="shared" si="15"/>
        <v>-0.9069983362368641</v>
      </c>
      <c r="I242" s="3">
        <f t="shared" si="16"/>
        <v>-0.31460207078481572</v>
      </c>
    </row>
    <row r="243" spans="1:9" x14ac:dyDescent="0.25">
      <c r="A243" s="3">
        <f t="shared" si="10"/>
        <v>17.104226669544428</v>
      </c>
      <c r="B243" s="3">
        <v>980</v>
      </c>
      <c r="C243" s="3">
        <f t="shared" si="11"/>
        <v>0.98480775301220769</v>
      </c>
      <c r="D243" s="3">
        <f t="shared" si="12"/>
        <v>-0.64278760968653925</v>
      </c>
      <c r="E243" s="3">
        <f t="shared" si="13"/>
        <v>-0.34202014332566777</v>
      </c>
      <c r="F243" s="3">
        <f t="shared" si="17"/>
        <v>-0.14772116295183116</v>
      </c>
      <c r="G243" s="3">
        <f t="shared" si="14"/>
        <v>0.83708659006037656</v>
      </c>
      <c r="H243" s="3">
        <f t="shared" si="15"/>
        <v>-0.79050877263837038</v>
      </c>
      <c r="I243" s="3">
        <f t="shared" si="16"/>
        <v>-0.4897413062774989</v>
      </c>
    </row>
    <row r="244" spans="1:9" x14ac:dyDescent="0.25">
      <c r="A244" s="3">
        <f t="shared" si="10"/>
        <v>17.278759594743864</v>
      </c>
      <c r="B244" s="3">
        <v>990</v>
      </c>
      <c r="C244" s="3">
        <f t="shared" si="11"/>
        <v>1</v>
      </c>
      <c r="D244" s="3">
        <f t="shared" si="12"/>
        <v>-0.50000000000000011</v>
      </c>
      <c r="E244" s="3">
        <f t="shared" si="13"/>
        <v>-0.49999999999999895</v>
      </c>
      <c r="F244" s="3">
        <f t="shared" si="17"/>
        <v>-0.15</v>
      </c>
      <c r="G244" s="3">
        <f t="shared" si="14"/>
        <v>0.85</v>
      </c>
      <c r="H244" s="3">
        <f t="shared" si="15"/>
        <v>-0.65000000000000013</v>
      </c>
      <c r="I244" s="3">
        <f t="shared" si="16"/>
        <v>-0.64999999999999891</v>
      </c>
    </row>
    <row r="245" spans="1:9" x14ac:dyDescent="0.25">
      <c r="A245" s="3">
        <f t="shared" si="10"/>
        <v>17.453292519943293</v>
      </c>
      <c r="B245" s="3">
        <v>1000</v>
      </c>
      <c r="C245" s="3">
        <f t="shared" si="11"/>
        <v>0.98480775301220791</v>
      </c>
      <c r="D245" s="3">
        <f t="shared" si="12"/>
        <v>-0.34202014332566905</v>
      </c>
      <c r="E245" s="3">
        <f t="shared" si="13"/>
        <v>-0.64278760968653825</v>
      </c>
      <c r="F245" s="3">
        <f t="shared" si="17"/>
        <v>-0.14772116295183127</v>
      </c>
      <c r="G245" s="3">
        <f t="shared" si="14"/>
        <v>0.83708659006037667</v>
      </c>
      <c r="H245" s="3">
        <f t="shared" si="15"/>
        <v>-0.48974130627750034</v>
      </c>
      <c r="I245" s="3">
        <f t="shared" si="16"/>
        <v>-0.79050877263836949</v>
      </c>
    </row>
    <row r="246" spans="1:9" x14ac:dyDescent="0.25">
      <c r="A246" s="3">
        <f t="shared" si="10"/>
        <v>17.627825445142726</v>
      </c>
      <c r="B246" s="3">
        <v>1010</v>
      </c>
      <c r="C246" s="3">
        <f t="shared" si="11"/>
        <v>0.93969262078590943</v>
      </c>
      <c r="D246" s="3">
        <f t="shared" si="12"/>
        <v>-0.17364817766693086</v>
      </c>
      <c r="E246" s="3">
        <f t="shared" si="13"/>
        <v>-0.76604444311897701</v>
      </c>
      <c r="F246" s="3">
        <f t="shared" si="17"/>
        <v>-0.14095389311788639</v>
      </c>
      <c r="G246" s="3">
        <f t="shared" si="14"/>
        <v>0.79873872766802301</v>
      </c>
      <c r="H246" s="3">
        <f t="shared" si="15"/>
        <v>-0.31460207078481728</v>
      </c>
      <c r="I246" s="3">
        <f t="shared" si="16"/>
        <v>-0.90699833623686343</v>
      </c>
    </row>
    <row r="247" spans="1:9" x14ac:dyDescent="0.25">
      <c r="A247" s="3">
        <f t="shared" si="10"/>
        <v>17.802358370342162</v>
      </c>
      <c r="B247" s="3">
        <v>1020</v>
      </c>
      <c r="C247" s="3">
        <f t="shared" si="11"/>
        <v>0.86602540378443849</v>
      </c>
      <c r="D247" s="3">
        <f t="shared" si="12"/>
        <v>-7.3508907294517201E-16</v>
      </c>
      <c r="E247" s="3">
        <f t="shared" si="13"/>
        <v>-0.86602540378443771</v>
      </c>
      <c r="F247" s="3">
        <f t="shared" si="17"/>
        <v>-0.12990381056766576</v>
      </c>
      <c r="G247" s="3">
        <f t="shared" si="14"/>
        <v>0.73612159321677273</v>
      </c>
      <c r="H247" s="3">
        <f t="shared" si="15"/>
        <v>-0.12990381056766648</v>
      </c>
      <c r="I247" s="3">
        <f t="shared" si="16"/>
        <v>-0.99592921435210346</v>
      </c>
    </row>
    <row r="248" spans="1:9" x14ac:dyDescent="0.25">
      <c r="A248" s="3">
        <f t="shared" si="10"/>
        <v>17.976891295541595</v>
      </c>
      <c r="B248" s="3">
        <v>1030</v>
      </c>
      <c r="C248" s="3">
        <f t="shared" si="11"/>
        <v>0.7660444431189779</v>
      </c>
      <c r="D248" s="3">
        <f t="shared" si="12"/>
        <v>0.17364817766692942</v>
      </c>
      <c r="E248" s="3">
        <f t="shared" si="13"/>
        <v>-0.93969262078590765</v>
      </c>
      <c r="F248" s="3">
        <f t="shared" si="17"/>
        <v>-0.11490666646784668</v>
      </c>
      <c r="G248" s="3">
        <f t="shared" si="14"/>
        <v>0.65113777665113126</v>
      </c>
      <c r="H248" s="3">
        <f t="shared" si="15"/>
        <v>5.8741511199082733E-2</v>
      </c>
      <c r="I248" s="3">
        <f t="shared" si="16"/>
        <v>-1.0545992872537544</v>
      </c>
    </row>
    <row r="249" spans="1:9" x14ac:dyDescent="0.25">
      <c r="A249" s="3">
        <f t="shared" si="10"/>
        <v>18.151424220741028</v>
      </c>
      <c r="B249" s="3">
        <v>1040</v>
      </c>
      <c r="C249" s="3">
        <f t="shared" si="11"/>
        <v>0.64278760968653936</v>
      </c>
      <c r="D249" s="3">
        <f t="shared" si="12"/>
        <v>0.34202014332566766</v>
      </c>
      <c r="E249" s="3">
        <f t="shared" si="13"/>
        <v>-0.98480775301220769</v>
      </c>
      <c r="F249" s="3">
        <f t="shared" si="17"/>
        <v>-9.6418141452980888E-2</v>
      </c>
      <c r="G249" s="3">
        <f t="shared" si="14"/>
        <v>0.54636946823355848</v>
      </c>
      <c r="H249" s="3">
        <f t="shared" si="15"/>
        <v>0.24560200187268677</v>
      </c>
      <c r="I249" s="3">
        <f t="shared" si="16"/>
        <v>-1.0812258944651885</v>
      </c>
    </row>
    <row r="250" spans="1:9" x14ac:dyDescent="0.25">
      <c r="A250" s="3">
        <f t="shared" si="10"/>
        <v>18.32595714594046</v>
      </c>
      <c r="B250" s="3">
        <v>1050</v>
      </c>
      <c r="C250" s="3">
        <f t="shared" si="11"/>
        <v>0.50000000000000022</v>
      </c>
      <c r="D250" s="3">
        <f t="shared" si="12"/>
        <v>0.50000000000000189</v>
      </c>
      <c r="E250" s="3">
        <f t="shared" si="13"/>
        <v>-1</v>
      </c>
      <c r="F250" s="3">
        <f t="shared" si="17"/>
        <v>-7.5000000000000011E-2</v>
      </c>
      <c r="G250" s="3">
        <f t="shared" si="14"/>
        <v>0.42500000000000021</v>
      </c>
      <c r="H250" s="3">
        <f t="shared" si="15"/>
        <v>0.42500000000000188</v>
      </c>
      <c r="I250" s="3">
        <f t="shared" si="16"/>
        <v>-1.075</v>
      </c>
    </row>
    <row r="251" spans="1:9" x14ac:dyDescent="0.25">
      <c r="A251" s="3">
        <f t="shared" si="10"/>
        <v>18.500490071139893</v>
      </c>
      <c r="B251" s="3">
        <v>1060</v>
      </c>
      <c r="C251" s="3">
        <f t="shared" si="11"/>
        <v>0.34202014332566916</v>
      </c>
      <c r="D251" s="3">
        <f t="shared" si="12"/>
        <v>0.64278760968653814</v>
      </c>
      <c r="E251" s="3">
        <f t="shared" si="13"/>
        <v>-0.98480775301220858</v>
      </c>
      <c r="F251" s="3">
        <f t="shared" si="17"/>
        <v>-5.1303021498850354E-2</v>
      </c>
      <c r="G251" s="3">
        <f t="shared" si="14"/>
        <v>0.2907171218268188</v>
      </c>
      <c r="H251" s="3">
        <f t="shared" si="15"/>
        <v>0.59148458818768779</v>
      </c>
      <c r="I251" s="3">
        <f t="shared" si="16"/>
        <v>-1.0361107745110589</v>
      </c>
    </row>
    <row r="252" spans="1:9" x14ac:dyDescent="0.25">
      <c r="A252" s="3">
        <f t="shared" si="10"/>
        <v>18.675022996339326</v>
      </c>
      <c r="B252" s="3">
        <v>1070</v>
      </c>
      <c r="C252" s="3">
        <f t="shared" si="11"/>
        <v>0.173648177666931</v>
      </c>
      <c r="D252" s="3">
        <f t="shared" si="12"/>
        <v>0.7660444431189769</v>
      </c>
      <c r="E252" s="3">
        <f t="shared" si="13"/>
        <v>-0.93969262078590932</v>
      </c>
      <c r="F252" s="3">
        <f t="shared" si="17"/>
        <v>-2.6047226650039629E-2</v>
      </c>
      <c r="G252" s="3">
        <f t="shared" si="14"/>
        <v>0.14760095101689136</v>
      </c>
      <c r="H252" s="3">
        <f t="shared" si="15"/>
        <v>0.73999721646893724</v>
      </c>
      <c r="I252" s="3">
        <f t="shared" si="16"/>
        <v>-0.96573984743594898</v>
      </c>
    </row>
    <row r="253" spans="1:9" x14ac:dyDescent="0.25">
      <c r="A253" s="3">
        <f t="shared" si="10"/>
        <v>18.849555921538759</v>
      </c>
      <c r="B253" s="3">
        <v>1080</v>
      </c>
      <c r="C253" s="3">
        <f t="shared" si="11"/>
        <v>8.5760391843603401E-16</v>
      </c>
      <c r="D253" s="3">
        <f t="shared" si="12"/>
        <v>0.86602540378443948</v>
      </c>
      <c r="E253" s="3">
        <f t="shared" si="13"/>
        <v>-0.86602540378443837</v>
      </c>
      <c r="F253" s="3">
        <f t="shared" si="17"/>
        <v>-1.102633609417758E-16</v>
      </c>
      <c r="G253" s="3">
        <f t="shared" si="14"/>
        <v>7.4734055749425821E-16</v>
      </c>
      <c r="H253" s="3">
        <f t="shared" si="15"/>
        <v>0.86602540378443937</v>
      </c>
      <c r="I253" s="3">
        <f t="shared" si="16"/>
        <v>-0.86602540378443849</v>
      </c>
    </row>
  </sheetData>
  <sheetProtection algorithmName="SHA-512" hashValue="wPGhl/poc/kYICeEqEWzzUF/616bMz2CPJan9mSDbNdhwz6HMZfXQQ7oZANQp+GgdBbLYOdCUW7THpm2PSj8gA==" saltValue="vh18AB1h56ZKaGVPBoBYGg==" spinCount="100000" sheet="1" objects="1" scenarios="1"/>
  <mergeCells count="3">
    <mergeCell ref="M36:S36"/>
    <mergeCell ref="N45:T45"/>
    <mergeCell ref="M46:T46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Scroll Bar 1">
              <controlPr defaultSize="0" autoPict="0">
                <anchor moveWithCells="1">
                  <from>
                    <xdr:col>2</xdr:col>
                    <xdr:colOff>76200</xdr:colOff>
                    <xdr:row>33</xdr:row>
                    <xdr:rowOff>19050</xdr:rowOff>
                  </from>
                  <to>
                    <xdr:col>2</xdr:col>
                    <xdr:colOff>800100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Scroll Bar 2">
              <controlPr defaultSize="0" autoPict="0">
                <anchor moveWithCells="1">
                  <from>
                    <xdr:col>2</xdr:col>
                    <xdr:colOff>85725</xdr:colOff>
                    <xdr:row>37</xdr:row>
                    <xdr:rowOff>19050</xdr:rowOff>
                  </from>
                  <to>
                    <xdr:col>2</xdr:col>
                    <xdr:colOff>809625</xdr:colOff>
                    <xdr:row>38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96"/>
  <sheetViews>
    <sheetView tabSelected="1" workbookViewId="0">
      <selection activeCell="H12" sqref="H12:H13"/>
    </sheetView>
  </sheetViews>
  <sheetFormatPr baseColWidth="10" defaultRowHeight="15" x14ac:dyDescent="0.25"/>
  <cols>
    <col min="1" max="1" width="13.5703125" style="1" customWidth="1"/>
    <col min="2" max="16384" width="11.42578125" style="1"/>
  </cols>
  <sheetData>
    <row r="1" spans="1:20" x14ac:dyDescent="0.25">
      <c r="A1" s="16" t="s">
        <v>29</v>
      </c>
      <c r="B1" s="18"/>
      <c r="M1" s="7"/>
      <c r="N1" s="7"/>
      <c r="O1" s="7"/>
      <c r="P1" s="7"/>
      <c r="Q1" s="7"/>
      <c r="R1" s="7"/>
      <c r="S1" s="7"/>
      <c r="T1" s="8"/>
    </row>
    <row r="2" spans="1:20" x14ac:dyDescent="0.25">
      <c r="A2" s="18" t="s">
        <v>31</v>
      </c>
      <c r="B2" s="18"/>
      <c r="M2" s="7"/>
      <c r="N2" s="7"/>
      <c r="O2" s="7"/>
      <c r="P2" s="7"/>
      <c r="Q2" s="7"/>
      <c r="R2" s="7"/>
      <c r="S2" s="7"/>
      <c r="T2" s="8"/>
    </row>
    <row r="3" spans="1:20" x14ac:dyDescent="0.25">
      <c r="A3" s="17" t="s">
        <v>32</v>
      </c>
      <c r="B3" s="18"/>
      <c r="M3" s="7"/>
      <c r="N3" s="7"/>
      <c r="O3" s="7"/>
      <c r="P3" s="7"/>
      <c r="Q3" s="7"/>
      <c r="R3" s="7"/>
      <c r="S3" s="7"/>
      <c r="T3" s="8"/>
    </row>
    <row r="4" spans="1:20" x14ac:dyDescent="0.25">
      <c r="A4" s="18"/>
      <c r="B4" s="18"/>
      <c r="M4" s="7"/>
      <c r="N4" s="7"/>
      <c r="O4" s="7"/>
      <c r="P4" s="7"/>
      <c r="Q4" s="7"/>
      <c r="R4" s="7"/>
      <c r="S4" s="7"/>
      <c r="T4" s="8"/>
    </row>
    <row r="5" spans="1:20" x14ac:dyDescent="0.25">
      <c r="A5" s="16"/>
      <c r="B5" s="18"/>
      <c r="M5" s="7"/>
      <c r="N5" s="9">
        <v>75</v>
      </c>
      <c r="O5" s="10"/>
      <c r="P5" s="7"/>
      <c r="Q5" s="7"/>
      <c r="R5" s="7"/>
      <c r="S5" s="7"/>
      <c r="T5" s="8"/>
    </row>
    <row r="6" spans="1:20" x14ac:dyDescent="0.25">
      <c r="A6" s="16"/>
      <c r="B6" s="18"/>
      <c r="M6" s="7"/>
      <c r="N6" s="7"/>
      <c r="O6" s="7"/>
      <c r="P6" s="7"/>
      <c r="Q6" s="7"/>
      <c r="R6" s="7"/>
      <c r="S6" s="7"/>
      <c r="T6" s="8"/>
    </row>
    <row r="7" spans="1:20" x14ac:dyDescent="0.25">
      <c r="A7" s="18"/>
      <c r="B7" s="18"/>
      <c r="M7" s="10"/>
      <c r="N7" s="7"/>
      <c r="O7" s="7"/>
      <c r="P7" s="7"/>
      <c r="Q7" s="7"/>
      <c r="R7" s="7"/>
      <c r="S7" s="10"/>
      <c r="T7" s="8"/>
    </row>
    <row r="8" spans="1:20" x14ac:dyDescent="0.25">
      <c r="A8" s="16" t="s">
        <v>28</v>
      </c>
      <c r="B8" s="18"/>
      <c r="M8" s="7"/>
      <c r="N8" s="7"/>
      <c r="O8" s="7"/>
      <c r="P8" s="7"/>
      <c r="Q8" s="7"/>
      <c r="R8" s="7"/>
      <c r="S8" s="7"/>
      <c r="T8" s="8"/>
    </row>
    <row r="9" spans="1:20" x14ac:dyDescent="0.25">
      <c r="A9" s="17" t="s">
        <v>33</v>
      </c>
      <c r="B9" s="18"/>
      <c r="M9" s="7"/>
      <c r="N9" s="7"/>
      <c r="O9" s="7"/>
      <c r="P9" s="7"/>
      <c r="Q9" s="7"/>
      <c r="R9" s="7"/>
      <c r="S9" s="7"/>
      <c r="T9" s="8"/>
    </row>
    <row r="10" spans="1:20" x14ac:dyDescent="0.25">
      <c r="A10" s="17" t="s">
        <v>30</v>
      </c>
      <c r="B10" s="18"/>
      <c r="M10" s="7"/>
      <c r="N10" s="7"/>
      <c r="O10" s="7"/>
      <c r="P10" s="7"/>
      <c r="Q10" s="7"/>
      <c r="R10" s="7"/>
      <c r="S10" s="7"/>
      <c r="T10" s="8"/>
    </row>
    <row r="11" spans="1:20" x14ac:dyDescent="0.25">
      <c r="M11" s="7"/>
      <c r="N11" s="7"/>
      <c r="O11" s="7"/>
      <c r="P11" s="7"/>
      <c r="Q11" s="7"/>
      <c r="R11" s="7"/>
      <c r="S11" s="7"/>
      <c r="T11" s="8"/>
    </row>
    <row r="12" spans="1:20" x14ac:dyDescent="0.25">
      <c r="M12" s="7"/>
      <c r="N12" s="7"/>
      <c r="O12" s="7"/>
      <c r="P12" s="7"/>
      <c r="Q12" s="7"/>
      <c r="R12" s="7"/>
      <c r="S12" s="7"/>
      <c r="T12" s="8"/>
    </row>
    <row r="13" spans="1:20" x14ac:dyDescent="0.25">
      <c r="M13" s="7"/>
      <c r="N13" s="7"/>
      <c r="O13" s="7"/>
      <c r="P13" s="7"/>
      <c r="Q13" s="7"/>
      <c r="R13" s="7"/>
      <c r="S13" s="7"/>
      <c r="T13" s="8"/>
    </row>
    <row r="14" spans="1:20" x14ac:dyDescent="0.25">
      <c r="M14" s="7"/>
      <c r="N14" s="7"/>
      <c r="O14" s="7"/>
      <c r="P14" s="7"/>
      <c r="Q14" s="7"/>
      <c r="R14" s="7"/>
      <c r="S14" s="7"/>
      <c r="T14" s="8"/>
    </row>
    <row r="15" spans="1:20" x14ac:dyDescent="0.25">
      <c r="M15" s="7"/>
      <c r="N15" s="7"/>
      <c r="O15" s="7"/>
      <c r="P15" s="7"/>
      <c r="Q15" s="7"/>
      <c r="R15" s="7"/>
      <c r="S15" s="7"/>
      <c r="T15" s="8"/>
    </row>
    <row r="16" spans="1:20" x14ac:dyDescent="0.25">
      <c r="M16" s="7"/>
      <c r="N16" s="7"/>
      <c r="O16" s="7"/>
      <c r="P16" s="7"/>
      <c r="Q16" s="7"/>
      <c r="R16" s="7"/>
      <c r="S16" s="7"/>
      <c r="T16" s="8"/>
    </row>
    <row r="17" spans="13:20" x14ac:dyDescent="0.25">
      <c r="M17" s="7"/>
      <c r="N17" s="7"/>
      <c r="O17" s="7"/>
      <c r="P17" s="7"/>
      <c r="Q17" s="7"/>
      <c r="R17" s="7"/>
      <c r="S17" s="7"/>
      <c r="T17" s="8"/>
    </row>
    <row r="18" spans="13:20" x14ac:dyDescent="0.25">
      <c r="M18" s="7"/>
      <c r="N18" s="7"/>
      <c r="O18" s="7"/>
      <c r="P18" s="7"/>
      <c r="Q18" s="7"/>
      <c r="R18" s="7"/>
      <c r="S18" s="7"/>
      <c r="T18" s="8"/>
    </row>
    <row r="19" spans="13:20" x14ac:dyDescent="0.25">
      <c r="M19" s="7"/>
      <c r="N19" s="7"/>
      <c r="O19" s="7"/>
      <c r="P19" s="7"/>
      <c r="Q19" s="7"/>
      <c r="R19" s="7"/>
      <c r="S19" s="7"/>
      <c r="T19" s="8"/>
    </row>
    <row r="20" spans="13:20" x14ac:dyDescent="0.25">
      <c r="M20" s="7"/>
      <c r="N20" s="7"/>
      <c r="O20" s="7"/>
      <c r="P20" s="7"/>
      <c r="Q20" s="7"/>
      <c r="R20" s="7"/>
      <c r="S20" s="7"/>
      <c r="T20" s="8"/>
    </row>
    <row r="21" spans="13:20" x14ac:dyDescent="0.25">
      <c r="M21" s="7"/>
      <c r="N21" s="7"/>
      <c r="O21" s="7"/>
      <c r="P21" s="7"/>
      <c r="Q21" s="7"/>
      <c r="R21" s="7"/>
      <c r="S21" s="7"/>
      <c r="T21" s="11"/>
    </row>
    <row r="22" spans="13:20" x14ac:dyDescent="0.25">
      <c r="M22" s="7"/>
      <c r="N22" s="7"/>
      <c r="O22" s="7"/>
      <c r="P22" s="7"/>
      <c r="Q22" s="7"/>
      <c r="R22" s="7"/>
      <c r="S22" s="7"/>
      <c r="T22" s="11"/>
    </row>
    <row r="23" spans="13:20" x14ac:dyDescent="0.25">
      <c r="M23" s="7"/>
      <c r="N23" s="7"/>
      <c r="O23" s="7"/>
      <c r="P23" s="7"/>
      <c r="Q23" s="7"/>
      <c r="R23" s="7"/>
      <c r="S23" s="7"/>
      <c r="T23" s="8"/>
    </row>
    <row r="24" spans="13:20" x14ac:dyDescent="0.25">
      <c r="M24" s="7"/>
      <c r="N24" s="7"/>
      <c r="O24" s="7"/>
      <c r="P24" s="7"/>
      <c r="Q24" s="7"/>
      <c r="R24" s="7"/>
      <c r="S24" s="7"/>
      <c r="T24" s="8"/>
    </row>
    <row r="25" spans="13:20" x14ac:dyDescent="0.25">
      <c r="M25" s="7"/>
      <c r="N25" s="7"/>
      <c r="O25" s="7"/>
      <c r="P25" s="7"/>
      <c r="Q25" s="7"/>
      <c r="R25" s="7"/>
      <c r="S25" s="7"/>
      <c r="T25" s="8"/>
    </row>
    <row r="26" spans="13:20" x14ac:dyDescent="0.25">
      <c r="M26" s="7" t="s">
        <v>25</v>
      </c>
      <c r="N26" s="7"/>
      <c r="O26" s="7"/>
      <c r="P26" s="7"/>
      <c r="Q26" s="7"/>
      <c r="R26" s="7"/>
      <c r="S26" s="7"/>
      <c r="T26" s="8"/>
    </row>
    <row r="27" spans="13:20" x14ac:dyDescent="0.25">
      <c r="M27" s="7"/>
      <c r="N27" s="7"/>
      <c r="O27" s="7"/>
      <c r="P27" s="7"/>
      <c r="Q27" s="7"/>
      <c r="R27" s="7"/>
      <c r="S27" s="7"/>
      <c r="T27" s="8"/>
    </row>
    <row r="28" spans="13:20" x14ac:dyDescent="0.25">
      <c r="M28" s="7"/>
      <c r="N28" s="8"/>
      <c r="O28" s="7"/>
      <c r="P28" s="7"/>
      <c r="Q28" s="7"/>
      <c r="R28" s="7"/>
      <c r="S28" s="7"/>
      <c r="T28" s="8"/>
    </row>
    <row r="29" spans="13:20" x14ac:dyDescent="0.25">
      <c r="M29" s="7"/>
      <c r="N29" s="7"/>
      <c r="O29" s="7"/>
      <c r="P29" s="7"/>
      <c r="Q29" s="7"/>
      <c r="R29" s="7"/>
      <c r="S29" s="7"/>
      <c r="T29" s="8"/>
    </row>
    <row r="30" spans="13:20" x14ac:dyDescent="0.25">
      <c r="M30" s="7"/>
      <c r="N30" s="7"/>
      <c r="O30" s="7"/>
      <c r="P30" s="7"/>
      <c r="Q30" s="7"/>
      <c r="R30" s="7"/>
      <c r="S30" s="7"/>
      <c r="T30" s="8"/>
    </row>
    <row r="31" spans="13:20" x14ac:dyDescent="0.25">
      <c r="M31" s="7"/>
      <c r="N31" s="7"/>
      <c r="O31" s="7"/>
      <c r="P31" s="7"/>
      <c r="Q31" s="7"/>
      <c r="R31" s="7"/>
      <c r="S31" s="7"/>
      <c r="T31" s="8"/>
    </row>
    <row r="32" spans="13:20" x14ac:dyDescent="0.25">
      <c r="M32" s="7"/>
      <c r="N32" s="7"/>
      <c r="O32" s="7"/>
      <c r="P32" s="7"/>
      <c r="Q32" s="7"/>
      <c r="R32" s="7"/>
      <c r="S32" s="7"/>
      <c r="T32" s="8"/>
    </row>
    <row r="33" spans="13:20" x14ac:dyDescent="0.25">
      <c r="M33" s="7"/>
      <c r="N33" s="7"/>
      <c r="O33" s="7"/>
      <c r="P33" s="7"/>
      <c r="Q33" s="7"/>
      <c r="R33" s="7"/>
      <c r="S33" s="7"/>
      <c r="T33" s="8"/>
    </row>
    <row r="34" spans="13:20" x14ac:dyDescent="0.25">
      <c r="M34" s="7"/>
      <c r="N34" s="7"/>
      <c r="O34" s="7"/>
      <c r="P34" s="7"/>
      <c r="Q34" s="7"/>
      <c r="R34" s="7"/>
      <c r="S34" s="7"/>
      <c r="T34" s="8"/>
    </row>
    <row r="35" spans="13:20" x14ac:dyDescent="0.25">
      <c r="M35" s="11"/>
      <c r="N35" s="11"/>
      <c r="O35" s="11"/>
      <c r="P35" s="8"/>
      <c r="Q35" s="8"/>
      <c r="R35" s="8"/>
      <c r="S35" s="8"/>
      <c r="T35" s="8"/>
    </row>
    <row r="36" spans="13:20" x14ac:dyDescent="0.25">
      <c r="M36" s="19"/>
      <c r="N36" s="19"/>
      <c r="O36" s="19"/>
      <c r="P36" s="19"/>
      <c r="Q36" s="19"/>
      <c r="R36" s="19"/>
      <c r="S36" s="19"/>
      <c r="T36" s="8"/>
    </row>
    <row r="37" spans="13:20" x14ac:dyDescent="0.25">
      <c r="M37" s="12"/>
      <c r="N37" s="7"/>
      <c r="O37" s="7"/>
      <c r="P37" s="7"/>
      <c r="Q37" s="7"/>
      <c r="R37" s="7"/>
      <c r="S37" s="7"/>
      <c r="T37" s="8"/>
    </row>
    <row r="38" spans="13:20" x14ac:dyDescent="0.25">
      <c r="M38" s="11"/>
      <c r="N38" s="11"/>
      <c r="O38" s="11"/>
      <c r="P38" s="8"/>
      <c r="Q38" s="8"/>
      <c r="R38" s="8"/>
      <c r="S38" s="8"/>
      <c r="T38" s="8"/>
    </row>
    <row r="39" spans="13:20" x14ac:dyDescent="0.25">
      <c r="M39" s="11"/>
      <c r="N39" s="11"/>
      <c r="O39" s="11"/>
      <c r="P39" s="8"/>
      <c r="Q39" s="8"/>
      <c r="R39" s="8"/>
      <c r="S39" s="8"/>
      <c r="T39" s="8"/>
    </row>
    <row r="40" spans="13:20" x14ac:dyDescent="0.25">
      <c r="M40" s="11"/>
      <c r="N40" s="11"/>
      <c r="O40" s="11"/>
      <c r="P40" s="8"/>
      <c r="Q40" s="8"/>
      <c r="R40" s="8"/>
      <c r="S40" s="8"/>
      <c r="T40" s="8"/>
    </row>
    <row r="41" spans="13:20" x14ac:dyDescent="0.25">
      <c r="M41" s="11"/>
      <c r="N41" s="11"/>
      <c r="O41" s="11"/>
      <c r="P41" s="8"/>
      <c r="Q41" s="8"/>
      <c r="R41" s="8"/>
      <c r="S41" s="8"/>
      <c r="T41" s="8"/>
    </row>
    <row r="42" spans="13:20" x14ac:dyDescent="0.25">
      <c r="M42" s="11"/>
      <c r="N42" s="11"/>
      <c r="O42" s="11"/>
      <c r="P42" s="8"/>
      <c r="Q42" s="8"/>
      <c r="R42" s="8"/>
      <c r="S42" s="8"/>
      <c r="T42" s="8"/>
    </row>
    <row r="43" spans="13:20" x14ac:dyDescent="0.25">
      <c r="M43" s="11"/>
      <c r="N43" s="11"/>
      <c r="O43" s="11"/>
      <c r="P43" s="8"/>
      <c r="Q43" s="8"/>
      <c r="R43" s="8"/>
      <c r="S43" s="8"/>
      <c r="T43" s="8"/>
    </row>
    <row r="44" spans="13:20" x14ac:dyDescent="0.25">
      <c r="M44" s="11"/>
      <c r="N44" s="11"/>
      <c r="O44" s="11"/>
      <c r="P44" s="8"/>
      <c r="Q44" s="8"/>
      <c r="R44" s="8"/>
      <c r="S44" s="8"/>
      <c r="T44" s="8"/>
    </row>
    <row r="45" spans="13:20" x14ac:dyDescent="0.25">
      <c r="M45" s="11"/>
      <c r="N45" s="19" t="s">
        <v>26</v>
      </c>
      <c r="O45" s="19"/>
      <c r="P45" s="19"/>
      <c r="Q45" s="19"/>
      <c r="R45" s="19"/>
      <c r="S45" s="19"/>
      <c r="T45" s="19"/>
    </row>
    <row r="46" spans="13:20" x14ac:dyDescent="0.25">
      <c r="M46" s="20" t="s">
        <v>27</v>
      </c>
      <c r="N46" s="20"/>
      <c r="O46" s="20"/>
      <c r="P46" s="20"/>
      <c r="Q46" s="20"/>
      <c r="R46" s="20"/>
      <c r="S46" s="20"/>
      <c r="T46" s="20"/>
    </row>
    <row r="47" spans="13:20" x14ac:dyDescent="0.25">
      <c r="M47" s="11"/>
      <c r="N47" s="11"/>
      <c r="O47" s="11"/>
      <c r="P47" s="8"/>
      <c r="Q47" s="8"/>
      <c r="R47" s="8"/>
      <c r="S47" s="8"/>
      <c r="T47" s="8"/>
    </row>
    <row r="48" spans="13:20" x14ac:dyDescent="0.25">
      <c r="M48" s="11"/>
      <c r="N48" s="11"/>
      <c r="O48" s="11"/>
      <c r="P48" s="8"/>
      <c r="Q48" s="8"/>
      <c r="R48" s="8"/>
      <c r="S48" s="8"/>
      <c r="T48" s="8"/>
    </row>
    <row r="49" spans="13:20" x14ac:dyDescent="0.25">
      <c r="M49" s="11"/>
      <c r="N49" s="11"/>
      <c r="O49" s="11"/>
      <c r="P49" s="8"/>
      <c r="Q49" s="8"/>
      <c r="R49" s="8"/>
      <c r="S49" s="8"/>
      <c r="T49" s="8"/>
    </row>
    <row r="50" spans="13:20" x14ac:dyDescent="0.25">
      <c r="M50" s="8"/>
      <c r="N50" s="8"/>
      <c r="O50" s="8"/>
      <c r="P50" s="8"/>
      <c r="Q50" s="8"/>
      <c r="R50" s="8"/>
      <c r="S50" s="8"/>
      <c r="T50" s="8"/>
    </row>
    <row r="51" spans="13:20" x14ac:dyDescent="0.25">
      <c r="M51" s="8"/>
      <c r="N51" s="8"/>
      <c r="O51" s="8"/>
      <c r="P51" s="8"/>
      <c r="Q51" s="8"/>
      <c r="R51" s="8"/>
      <c r="S51" s="8"/>
      <c r="T51" s="8"/>
    </row>
    <row r="52" spans="13:20" x14ac:dyDescent="0.25">
      <c r="M52" s="8"/>
      <c r="N52" s="8"/>
      <c r="O52" s="8"/>
      <c r="P52" s="8"/>
      <c r="Q52" s="8"/>
      <c r="R52" s="8"/>
      <c r="S52" s="8"/>
      <c r="T52" s="8"/>
    </row>
    <row r="53" spans="13:20" x14ac:dyDescent="0.25">
      <c r="M53" s="8"/>
      <c r="N53" s="8"/>
      <c r="O53" s="8"/>
      <c r="P53" s="8"/>
      <c r="Q53" s="8"/>
      <c r="R53" s="8"/>
      <c r="S53" s="8"/>
      <c r="T53" s="8"/>
    </row>
    <row r="54" spans="13:20" x14ac:dyDescent="0.25">
      <c r="M54" s="8"/>
      <c r="N54" s="8"/>
      <c r="O54" s="8"/>
      <c r="P54" s="8"/>
      <c r="Q54" s="8"/>
      <c r="R54" s="8"/>
      <c r="S54" s="8"/>
      <c r="T54" s="8"/>
    </row>
    <row r="55" spans="13:20" x14ac:dyDescent="0.25">
      <c r="M55" s="8"/>
      <c r="N55" s="8"/>
      <c r="O55" s="8"/>
      <c r="P55" s="8"/>
      <c r="Q55" s="8"/>
      <c r="R55" s="8"/>
      <c r="S55" s="8"/>
      <c r="T55" s="8"/>
    </row>
    <row r="56" spans="13:20" x14ac:dyDescent="0.25">
      <c r="M56" s="8"/>
      <c r="N56" s="8"/>
      <c r="O56" s="8"/>
      <c r="P56" s="8"/>
      <c r="Q56" s="8"/>
      <c r="R56" s="8"/>
      <c r="S56" s="8"/>
      <c r="T56" s="8"/>
    </row>
    <row r="57" spans="13:20" x14ac:dyDescent="0.25">
      <c r="M57" s="8"/>
      <c r="N57" s="8"/>
      <c r="O57" s="8"/>
      <c r="P57" s="8"/>
      <c r="Q57" s="8"/>
      <c r="R57" s="8"/>
      <c r="S57" s="8"/>
      <c r="T57" s="8"/>
    </row>
    <row r="58" spans="13:20" x14ac:dyDescent="0.25">
      <c r="M58" s="8"/>
      <c r="N58" s="8"/>
      <c r="O58" s="8"/>
      <c r="P58" s="8"/>
      <c r="Q58" s="8"/>
      <c r="R58" s="8"/>
      <c r="S58" s="8"/>
      <c r="T58" s="8"/>
    </row>
    <row r="59" spans="13:20" x14ac:dyDescent="0.25">
      <c r="M59" s="8"/>
      <c r="N59" s="8"/>
      <c r="O59" s="8"/>
      <c r="P59" s="8"/>
      <c r="Q59" s="8"/>
      <c r="R59" s="8"/>
      <c r="S59" s="8"/>
      <c r="T59" s="8"/>
    </row>
    <row r="60" spans="13:20" x14ac:dyDescent="0.25">
      <c r="M60" s="8"/>
      <c r="N60" s="8"/>
      <c r="O60" s="8"/>
      <c r="P60" s="8"/>
      <c r="Q60" s="8"/>
      <c r="R60" s="8"/>
      <c r="S60" s="8"/>
      <c r="T60" s="8"/>
    </row>
    <row r="61" spans="13:20" x14ac:dyDescent="0.25">
      <c r="M61" s="8"/>
      <c r="N61" s="8"/>
      <c r="O61" s="8"/>
      <c r="P61" s="8"/>
      <c r="Q61" s="8"/>
      <c r="R61" s="8"/>
      <c r="S61" s="8"/>
      <c r="T61" s="8"/>
    </row>
    <row r="62" spans="13:20" x14ac:dyDescent="0.25">
      <c r="M62" s="8"/>
      <c r="N62" s="8"/>
      <c r="O62" s="8"/>
      <c r="P62" s="8"/>
      <c r="Q62" s="8"/>
      <c r="R62" s="8"/>
      <c r="S62" s="8"/>
      <c r="T62" s="8"/>
    </row>
    <row r="63" spans="13:20" x14ac:dyDescent="0.25">
      <c r="M63" s="8"/>
      <c r="N63" s="8"/>
      <c r="O63" s="8"/>
      <c r="P63" s="8"/>
      <c r="Q63" s="8"/>
      <c r="R63" s="8"/>
      <c r="S63" s="8"/>
      <c r="T63" s="8"/>
    </row>
    <row r="64" spans="13:20" x14ac:dyDescent="0.25">
      <c r="M64" s="8"/>
      <c r="N64" s="8"/>
      <c r="O64" s="8"/>
      <c r="P64" s="8"/>
      <c r="Q64" s="8"/>
      <c r="R64" s="8"/>
      <c r="S64" s="8"/>
      <c r="T64" s="8"/>
    </row>
    <row r="65" spans="13:20" x14ac:dyDescent="0.25">
      <c r="M65" s="8"/>
      <c r="N65" s="8"/>
      <c r="O65" s="8"/>
      <c r="P65" s="8"/>
      <c r="Q65" s="8"/>
      <c r="R65" s="8"/>
      <c r="S65" s="8"/>
      <c r="T65" s="8"/>
    </row>
    <row r="66" spans="13:20" x14ac:dyDescent="0.25">
      <c r="M66" s="8"/>
      <c r="N66" s="8"/>
      <c r="O66" s="8"/>
      <c r="P66" s="8"/>
      <c r="Q66" s="8"/>
      <c r="R66" s="8"/>
      <c r="S66" s="8"/>
      <c r="T66" s="8"/>
    </row>
    <row r="67" spans="13:20" x14ac:dyDescent="0.25">
      <c r="M67" s="8"/>
      <c r="N67" s="8"/>
      <c r="O67" s="8"/>
      <c r="P67" s="8"/>
      <c r="Q67" s="8"/>
      <c r="R67" s="8"/>
      <c r="S67" s="8"/>
      <c r="T67" s="8"/>
    </row>
    <row r="68" spans="13:20" x14ac:dyDescent="0.25">
      <c r="M68" s="8"/>
      <c r="N68" s="8"/>
      <c r="O68" s="8"/>
      <c r="P68" s="8"/>
      <c r="Q68" s="8"/>
      <c r="R68" s="8"/>
      <c r="S68" s="8"/>
      <c r="T68" s="8"/>
    </row>
    <row r="69" spans="13:20" x14ac:dyDescent="0.25">
      <c r="M69" s="8"/>
      <c r="N69" s="8"/>
      <c r="O69" s="8"/>
      <c r="P69" s="8"/>
      <c r="Q69" s="8"/>
      <c r="R69" s="8"/>
      <c r="S69" s="8"/>
      <c r="T69" s="8"/>
    </row>
    <row r="70" spans="13:20" x14ac:dyDescent="0.25">
      <c r="M70" s="8"/>
      <c r="N70" s="8"/>
      <c r="O70" s="8"/>
      <c r="P70" s="8"/>
      <c r="Q70" s="8"/>
      <c r="R70" s="8"/>
      <c r="S70" s="8"/>
      <c r="T70" s="8"/>
    </row>
    <row r="71" spans="13:20" x14ac:dyDescent="0.25">
      <c r="M71" s="8"/>
      <c r="N71" s="8"/>
      <c r="O71" s="8"/>
      <c r="P71" s="8"/>
      <c r="Q71" s="8"/>
      <c r="R71" s="8"/>
      <c r="S71" s="8"/>
      <c r="T71" s="8"/>
    </row>
    <row r="72" spans="13:20" x14ac:dyDescent="0.25">
      <c r="M72" s="8"/>
      <c r="N72" s="8"/>
      <c r="O72" s="8"/>
      <c r="P72" s="8"/>
      <c r="Q72" s="8"/>
      <c r="R72" s="8"/>
      <c r="S72" s="8"/>
      <c r="T72" s="8"/>
    </row>
    <row r="73" spans="13:20" x14ac:dyDescent="0.25">
      <c r="M73" s="8"/>
      <c r="N73" s="8"/>
      <c r="O73" s="8"/>
      <c r="P73" s="8"/>
      <c r="Q73" s="8"/>
      <c r="R73" s="8"/>
      <c r="S73" s="8"/>
      <c r="T73" s="8"/>
    </row>
    <row r="74" spans="13:20" x14ac:dyDescent="0.25">
      <c r="M74" s="8"/>
      <c r="N74" s="8"/>
      <c r="O74" s="8"/>
      <c r="P74" s="8"/>
      <c r="Q74" s="8"/>
      <c r="R74" s="8"/>
      <c r="S74" s="8"/>
      <c r="T74" s="8"/>
    </row>
    <row r="75" spans="13:20" x14ac:dyDescent="0.25">
      <c r="M75" s="8"/>
      <c r="N75" s="8"/>
      <c r="O75" s="8"/>
      <c r="P75" s="8"/>
      <c r="Q75" s="8"/>
      <c r="R75" s="8"/>
      <c r="S75" s="8"/>
      <c r="T75" s="8"/>
    </row>
    <row r="76" spans="13:20" x14ac:dyDescent="0.25">
      <c r="M76" s="8"/>
      <c r="N76" s="8"/>
      <c r="O76" s="8"/>
      <c r="P76" s="8"/>
      <c r="Q76" s="8"/>
      <c r="R76" s="8"/>
      <c r="S76" s="8"/>
      <c r="T76" s="8"/>
    </row>
    <row r="77" spans="13:20" x14ac:dyDescent="0.25">
      <c r="M77" s="8"/>
      <c r="N77" s="8"/>
      <c r="O77" s="8"/>
      <c r="P77" s="8"/>
      <c r="Q77" s="8"/>
      <c r="R77" s="8"/>
      <c r="S77" s="8"/>
      <c r="T77" s="8"/>
    </row>
    <row r="78" spans="13:20" x14ac:dyDescent="0.25">
      <c r="M78" s="8"/>
      <c r="N78" s="8"/>
      <c r="O78" s="8"/>
      <c r="P78" s="8"/>
      <c r="Q78" s="8"/>
      <c r="R78" s="8"/>
      <c r="S78" s="8"/>
      <c r="T78" s="8"/>
    </row>
    <row r="79" spans="13:20" x14ac:dyDescent="0.25">
      <c r="M79" s="8"/>
      <c r="N79" s="8"/>
      <c r="O79" s="8"/>
      <c r="P79" s="8"/>
      <c r="Q79" s="8"/>
      <c r="R79" s="8"/>
      <c r="S79" s="8"/>
      <c r="T79" s="8"/>
    </row>
    <row r="80" spans="13:20" x14ac:dyDescent="0.25">
      <c r="M80" s="8"/>
      <c r="N80" s="8"/>
      <c r="O80" s="8"/>
      <c r="P80" s="8"/>
      <c r="Q80" s="8"/>
      <c r="R80" s="8"/>
      <c r="S80" s="8"/>
      <c r="T80" s="8"/>
    </row>
    <row r="81" spans="13:20" x14ac:dyDescent="0.25">
      <c r="M81" s="8"/>
      <c r="N81" s="8"/>
      <c r="O81" s="8"/>
      <c r="P81" s="8"/>
      <c r="Q81" s="8"/>
      <c r="R81" s="8"/>
      <c r="S81" s="8"/>
      <c r="T81" s="8"/>
    </row>
    <row r="82" spans="13:20" x14ac:dyDescent="0.25">
      <c r="M82" s="8"/>
      <c r="N82" s="8"/>
      <c r="O82" s="8"/>
      <c r="P82" s="8"/>
      <c r="Q82" s="8"/>
      <c r="R82" s="8"/>
      <c r="S82" s="8"/>
      <c r="T82" s="8"/>
    </row>
    <row r="83" spans="13:20" x14ac:dyDescent="0.25">
      <c r="M83" s="8"/>
      <c r="N83" s="8"/>
      <c r="O83" s="8"/>
      <c r="P83" s="8"/>
      <c r="Q83" s="8"/>
      <c r="R83" s="8"/>
      <c r="S83" s="8"/>
      <c r="T83" s="8"/>
    </row>
    <row r="84" spans="13:20" x14ac:dyDescent="0.25">
      <c r="M84" s="8"/>
      <c r="N84" s="8"/>
      <c r="O84" s="8"/>
      <c r="P84" s="8"/>
      <c r="Q84" s="8"/>
      <c r="R84" s="8"/>
      <c r="S84" s="8"/>
      <c r="T84" s="8"/>
    </row>
    <row r="85" spans="13:20" x14ac:dyDescent="0.25">
      <c r="M85" s="8"/>
      <c r="N85" s="8"/>
      <c r="O85" s="8"/>
      <c r="P85" s="8"/>
      <c r="Q85" s="8"/>
      <c r="R85" s="8"/>
      <c r="S85" s="8"/>
      <c r="T85" s="8"/>
    </row>
    <row r="86" spans="13:20" x14ac:dyDescent="0.25">
      <c r="M86" s="8"/>
      <c r="N86" s="8"/>
      <c r="O86" s="8"/>
      <c r="P86" s="8"/>
      <c r="Q86" s="8"/>
      <c r="R86" s="8"/>
      <c r="S86" s="8"/>
      <c r="T86" s="8"/>
    </row>
    <row r="87" spans="13:20" x14ac:dyDescent="0.25">
      <c r="M87" s="8"/>
      <c r="N87" s="8"/>
      <c r="O87" s="8"/>
      <c r="P87" s="8"/>
      <c r="Q87" s="8"/>
      <c r="R87" s="8"/>
      <c r="S87" s="8"/>
      <c r="T87" s="8"/>
    </row>
    <row r="88" spans="13:20" x14ac:dyDescent="0.25">
      <c r="M88" s="8"/>
      <c r="N88" s="8"/>
      <c r="O88" s="8"/>
      <c r="P88" s="8"/>
      <c r="Q88" s="8"/>
      <c r="R88" s="8"/>
      <c r="S88" s="8"/>
      <c r="T88" s="8"/>
    </row>
    <row r="89" spans="13:20" x14ac:dyDescent="0.25">
      <c r="M89" s="8"/>
      <c r="N89" s="8"/>
      <c r="O89" s="8"/>
      <c r="P89" s="8"/>
      <c r="Q89" s="8"/>
      <c r="R89" s="8"/>
      <c r="S89" s="8"/>
      <c r="T89" s="8"/>
    </row>
    <row r="90" spans="13:20" x14ac:dyDescent="0.25">
      <c r="M90" s="8"/>
      <c r="N90" s="8"/>
      <c r="O90" s="8"/>
      <c r="P90" s="8"/>
      <c r="Q90" s="8"/>
      <c r="R90" s="8"/>
      <c r="S90" s="8"/>
      <c r="T90" s="8"/>
    </row>
    <row r="91" spans="13:20" x14ac:dyDescent="0.25">
      <c r="M91" s="8"/>
      <c r="N91" s="8"/>
      <c r="O91" s="8"/>
      <c r="P91" s="8"/>
      <c r="Q91" s="8"/>
      <c r="R91" s="8"/>
      <c r="S91" s="8"/>
      <c r="T91" s="8"/>
    </row>
    <row r="92" spans="13:20" x14ac:dyDescent="0.25">
      <c r="M92" s="8"/>
      <c r="N92" s="8"/>
      <c r="O92" s="8"/>
      <c r="P92" s="8"/>
      <c r="Q92" s="8"/>
      <c r="R92" s="8"/>
      <c r="S92" s="8"/>
      <c r="T92" s="8"/>
    </row>
    <row r="93" spans="13:20" x14ac:dyDescent="0.25">
      <c r="M93" s="8"/>
      <c r="N93" s="8"/>
      <c r="O93" s="8"/>
      <c r="P93" s="8"/>
      <c r="Q93" s="8"/>
      <c r="R93" s="8"/>
      <c r="S93" s="8"/>
      <c r="T93" s="8"/>
    </row>
    <row r="94" spans="13:20" x14ac:dyDescent="0.25">
      <c r="M94" s="8"/>
      <c r="N94" s="8"/>
      <c r="O94" s="8"/>
      <c r="P94" s="8"/>
      <c r="Q94" s="8"/>
      <c r="R94" s="8"/>
      <c r="S94" s="8"/>
      <c r="T94" s="8"/>
    </row>
    <row r="95" spans="13:20" x14ac:dyDescent="0.25">
      <c r="M95" s="8"/>
      <c r="N95" s="8"/>
      <c r="O95" s="8"/>
      <c r="P95" s="8"/>
      <c r="Q95" s="8"/>
      <c r="R95" s="8"/>
      <c r="S95" s="8"/>
      <c r="T95" s="8"/>
    </row>
    <row r="96" spans="13:20" x14ac:dyDescent="0.25">
      <c r="M96" s="8"/>
      <c r="N96" s="8"/>
      <c r="O96" s="8"/>
      <c r="P96" s="8"/>
      <c r="Q96" s="8"/>
      <c r="R96" s="8"/>
      <c r="S96" s="8"/>
      <c r="T96" s="8"/>
    </row>
    <row r="97" spans="13:20" x14ac:dyDescent="0.25">
      <c r="M97" s="8"/>
      <c r="N97" s="8"/>
      <c r="O97" s="8"/>
      <c r="P97" s="8"/>
      <c r="Q97" s="8"/>
      <c r="R97" s="8"/>
      <c r="S97" s="8"/>
      <c r="T97" s="8"/>
    </row>
    <row r="98" spans="13:20" x14ac:dyDescent="0.25">
      <c r="M98" s="8"/>
      <c r="N98" s="8"/>
      <c r="O98" s="8"/>
      <c r="P98" s="8"/>
      <c r="Q98" s="8"/>
      <c r="R98" s="8"/>
      <c r="S98" s="8"/>
      <c r="T98" s="8"/>
    </row>
    <row r="99" spans="13:20" x14ac:dyDescent="0.25">
      <c r="M99" s="8"/>
      <c r="N99" s="8"/>
      <c r="O99" s="8"/>
      <c r="P99" s="8"/>
      <c r="Q99" s="8"/>
      <c r="R99" s="8"/>
      <c r="S99" s="8"/>
      <c r="T99" s="8"/>
    </row>
    <row r="100" spans="13:20" x14ac:dyDescent="0.25">
      <c r="M100" s="8"/>
      <c r="N100" s="8"/>
      <c r="O100" s="8"/>
      <c r="P100" s="8"/>
      <c r="Q100" s="8"/>
      <c r="R100" s="8"/>
      <c r="S100" s="8"/>
      <c r="T100" s="8"/>
    </row>
    <row r="101" spans="13:20" x14ac:dyDescent="0.25">
      <c r="M101" s="8"/>
      <c r="N101" s="8"/>
      <c r="O101" s="8"/>
      <c r="P101" s="8"/>
      <c r="Q101" s="8"/>
      <c r="R101" s="8"/>
      <c r="S101" s="8"/>
      <c r="T101" s="8"/>
    </row>
    <row r="102" spans="13:20" x14ac:dyDescent="0.25">
      <c r="M102" s="8"/>
      <c r="N102" s="8"/>
      <c r="O102" s="8"/>
      <c r="P102" s="8"/>
      <c r="Q102" s="8"/>
      <c r="R102" s="8"/>
      <c r="S102" s="8"/>
      <c r="T102" s="8"/>
    </row>
    <row r="103" spans="13:20" x14ac:dyDescent="0.25">
      <c r="M103" s="8"/>
      <c r="N103" s="8"/>
      <c r="O103" s="8"/>
      <c r="P103" s="8"/>
      <c r="Q103" s="8"/>
      <c r="R103" s="8"/>
      <c r="S103" s="8"/>
      <c r="T103" s="8"/>
    </row>
    <row r="104" spans="13:20" x14ac:dyDescent="0.25">
      <c r="M104" s="8"/>
      <c r="N104" s="8"/>
      <c r="O104" s="8"/>
      <c r="P104" s="8"/>
      <c r="Q104" s="8"/>
      <c r="R104" s="8"/>
      <c r="S104" s="8"/>
      <c r="T104" s="8"/>
    </row>
    <row r="105" spans="13:20" x14ac:dyDescent="0.25">
      <c r="M105" s="8"/>
      <c r="N105" s="8"/>
      <c r="O105" s="8"/>
      <c r="P105" s="8"/>
      <c r="Q105" s="8"/>
      <c r="R105" s="8"/>
      <c r="S105" s="8"/>
      <c r="T105" s="8"/>
    </row>
    <row r="106" spans="13:20" x14ac:dyDescent="0.25">
      <c r="M106" s="8"/>
      <c r="N106" s="8"/>
      <c r="O106" s="8"/>
      <c r="P106" s="8"/>
      <c r="Q106" s="8"/>
      <c r="R106" s="8"/>
      <c r="S106" s="8"/>
      <c r="T106" s="8"/>
    </row>
    <row r="107" spans="13:20" x14ac:dyDescent="0.25">
      <c r="M107" s="8"/>
      <c r="N107" s="8"/>
      <c r="O107" s="8"/>
      <c r="P107" s="8"/>
      <c r="Q107" s="8"/>
      <c r="R107" s="8"/>
      <c r="S107" s="8"/>
      <c r="T107" s="8"/>
    </row>
    <row r="108" spans="13:20" x14ac:dyDescent="0.25">
      <c r="M108" s="8"/>
      <c r="N108" s="8"/>
      <c r="O108" s="8"/>
      <c r="P108" s="8"/>
      <c r="Q108" s="8"/>
      <c r="R108" s="8"/>
      <c r="S108" s="8"/>
      <c r="T108" s="8"/>
    </row>
    <row r="109" spans="13:20" x14ac:dyDescent="0.25">
      <c r="M109" s="8"/>
      <c r="N109" s="8"/>
      <c r="O109" s="8"/>
      <c r="P109" s="8"/>
      <c r="Q109" s="8"/>
      <c r="R109" s="8"/>
      <c r="S109" s="8"/>
      <c r="T109" s="8"/>
    </row>
    <row r="110" spans="13:20" x14ac:dyDescent="0.25">
      <c r="M110" s="8"/>
      <c r="N110" s="8"/>
      <c r="O110" s="8"/>
      <c r="P110" s="8"/>
      <c r="Q110" s="8"/>
      <c r="R110" s="8"/>
      <c r="S110" s="8"/>
      <c r="T110" s="8"/>
    </row>
    <row r="111" spans="13:20" x14ac:dyDescent="0.25">
      <c r="M111" s="8"/>
      <c r="N111" s="8"/>
      <c r="O111" s="8"/>
      <c r="P111" s="8"/>
      <c r="Q111" s="8"/>
      <c r="R111" s="8"/>
      <c r="S111" s="8"/>
      <c r="T111" s="8"/>
    </row>
    <row r="112" spans="13:20" x14ac:dyDescent="0.25">
      <c r="M112" s="8"/>
      <c r="N112" s="8"/>
      <c r="O112" s="8"/>
      <c r="P112" s="8"/>
      <c r="Q112" s="8"/>
      <c r="R112" s="8"/>
      <c r="S112" s="8"/>
      <c r="T112" s="8"/>
    </row>
    <row r="113" spans="13:20" x14ac:dyDescent="0.25">
      <c r="M113" s="8"/>
      <c r="N113" s="8"/>
      <c r="O113" s="8"/>
      <c r="P113" s="8"/>
      <c r="Q113" s="8"/>
      <c r="R113" s="8"/>
      <c r="S113" s="8"/>
      <c r="T113" s="8"/>
    </row>
    <row r="114" spans="13:20" x14ac:dyDescent="0.25">
      <c r="M114" s="8"/>
      <c r="N114" s="8"/>
      <c r="O114" s="8"/>
      <c r="P114" s="8"/>
      <c r="Q114" s="8"/>
      <c r="R114" s="8"/>
      <c r="S114" s="8"/>
      <c r="T114" s="8"/>
    </row>
    <row r="115" spans="13:20" x14ac:dyDescent="0.25">
      <c r="M115" s="8"/>
      <c r="N115" s="8"/>
      <c r="O115" s="8"/>
      <c r="P115" s="8"/>
      <c r="Q115" s="8"/>
      <c r="R115" s="8"/>
      <c r="S115" s="8"/>
      <c r="T115" s="8"/>
    </row>
    <row r="116" spans="13:20" x14ac:dyDescent="0.25">
      <c r="M116" s="8"/>
      <c r="N116" s="8"/>
      <c r="O116" s="8"/>
      <c r="P116" s="8"/>
      <c r="Q116" s="8"/>
      <c r="R116" s="8"/>
      <c r="S116" s="8"/>
      <c r="T116" s="8"/>
    </row>
    <row r="117" spans="13:20" x14ac:dyDescent="0.25">
      <c r="M117" s="8"/>
      <c r="N117" s="8"/>
      <c r="O117" s="8"/>
      <c r="P117" s="8"/>
      <c r="Q117" s="8"/>
      <c r="R117" s="8"/>
      <c r="S117" s="8"/>
      <c r="T117" s="8"/>
    </row>
    <row r="118" spans="13:20" x14ac:dyDescent="0.25">
      <c r="M118" s="8"/>
      <c r="N118" s="8"/>
      <c r="O118" s="8"/>
      <c r="P118" s="8"/>
      <c r="Q118" s="8"/>
      <c r="R118" s="8"/>
      <c r="S118" s="8"/>
      <c r="T118" s="8"/>
    </row>
    <row r="119" spans="13:20" x14ac:dyDescent="0.25">
      <c r="M119" s="8"/>
      <c r="N119" s="8"/>
      <c r="O119" s="8"/>
      <c r="P119" s="8"/>
      <c r="Q119" s="8"/>
      <c r="R119" s="8"/>
      <c r="S119" s="8"/>
      <c r="T119" s="8"/>
    </row>
    <row r="120" spans="13:20" x14ac:dyDescent="0.25">
      <c r="M120" s="8"/>
      <c r="N120" s="8"/>
      <c r="O120" s="8"/>
      <c r="P120" s="8"/>
      <c r="Q120" s="8"/>
      <c r="R120" s="8"/>
      <c r="S120" s="8"/>
      <c r="T120" s="8"/>
    </row>
    <row r="121" spans="13:20" x14ac:dyDescent="0.25">
      <c r="M121" s="8"/>
      <c r="N121" s="8"/>
      <c r="O121" s="8"/>
      <c r="P121" s="8"/>
      <c r="Q121" s="8"/>
      <c r="R121" s="8"/>
      <c r="S121" s="8"/>
      <c r="T121" s="8"/>
    </row>
    <row r="122" spans="13:20" x14ac:dyDescent="0.25">
      <c r="M122" s="8"/>
      <c r="N122" s="8"/>
      <c r="O122" s="8"/>
      <c r="P122" s="8"/>
      <c r="Q122" s="8"/>
      <c r="R122" s="8"/>
      <c r="S122" s="8"/>
      <c r="T122" s="8"/>
    </row>
    <row r="123" spans="13:20" x14ac:dyDescent="0.25">
      <c r="M123" s="8"/>
      <c r="N123" s="8"/>
      <c r="O123" s="8"/>
      <c r="P123" s="8"/>
      <c r="Q123" s="8"/>
      <c r="R123" s="8"/>
      <c r="S123" s="8"/>
      <c r="T123" s="8"/>
    </row>
    <row r="124" spans="13:20" x14ac:dyDescent="0.25">
      <c r="M124" s="8"/>
      <c r="N124" s="8"/>
      <c r="O124" s="8"/>
      <c r="P124" s="8"/>
      <c r="Q124" s="8"/>
      <c r="R124" s="8"/>
      <c r="S124" s="8"/>
      <c r="T124" s="8"/>
    </row>
    <row r="125" spans="13:20" x14ac:dyDescent="0.25">
      <c r="M125" s="8"/>
      <c r="N125" s="8"/>
      <c r="O125" s="8"/>
      <c r="P125" s="8"/>
      <c r="Q125" s="8"/>
      <c r="R125" s="8"/>
      <c r="S125" s="8"/>
      <c r="T125" s="8"/>
    </row>
    <row r="126" spans="13:20" x14ac:dyDescent="0.25">
      <c r="M126" s="8"/>
      <c r="N126" s="8"/>
      <c r="O126" s="8"/>
      <c r="P126" s="8"/>
      <c r="Q126" s="8"/>
      <c r="R126" s="8"/>
      <c r="S126" s="8"/>
      <c r="T126" s="8"/>
    </row>
    <row r="127" spans="13:20" x14ac:dyDescent="0.25">
      <c r="M127" s="8"/>
      <c r="N127" s="8"/>
      <c r="O127" s="8"/>
      <c r="P127" s="8"/>
      <c r="Q127" s="8"/>
      <c r="R127" s="8"/>
      <c r="S127" s="8"/>
      <c r="T127" s="8"/>
    </row>
    <row r="128" spans="13:20" x14ac:dyDescent="0.25">
      <c r="M128" s="8"/>
      <c r="N128" s="8"/>
      <c r="O128" s="8"/>
      <c r="P128" s="8"/>
      <c r="Q128" s="8"/>
      <c r="R128" s="8"/>
      <c r="S128" s="8"/>
      <c r="T128" s="8"/>
    </row>
    <row r="129" spans="13:20" x14ac:dyDescent="0.25">
      <c r="M129" s="8"/>
      <c r="N129" s="8"/>
      <c r="O129" s="8"/>
      <c r="P129" s="8"/>
      <c r="Q129" s="8"/>
      <c r="R129" s="8"/>
      <c r="S129" s="8"/>
      <c r="T129" s="8"/>
    </row>
    <row r="130" spans="13:20" x14ac:dyDescent="0.25">
      <c r="M130" s="8"/>
      <c r="N130" s="8"/>
      <c r="O130" s="8"/>
      <c r="P130" s="8"/>
      <c r="Q130" s="8"/>
      <c r="R130" s="8"/>
      <c r="S130" s="8"/>
      <c r="T130" s="8"/>
    </row>
    <row r="131" spans="13:20" x14ac:dyDescent="0.25">
      <c r="M131" s="8"/>
      <c r="N131" s="8"/>
      <c r="O131" s="8"/>
      <c r="P131" s="8"/>
      <c r="Q131" s="8"/>
      <c r="R131" s="8"/>
      <c r="S131" s="8"/>
      <c r="T131" s="8"/>
    </row>
    <row r="132" spans="13:20" x14ac:dyDescent="0.25">
      <c r="M132" s="8"/>
      <c r="N132" s="8"/>
      <c r="O132" s="8"/>
      <c r="P132" s="8"/>
      <c r="Q132" s="8"/>
      <c r="R132" s="8"/>
      <c r="S132" s="8"/>
      <c r="T132" s="8"/>
    </row>
    <row r="133" spans="13:20" x14ac:dyDescent="0.25">
      <c r="M133" s="8"/>
      <c r="N133" s="8"/>
      <c r="O133" s="8"/>
      <c r="P133" s="8"/>
      <c r="Q133" s="8"/>
      <c r="R133" s="8"/>
      <c r="S133" s="8"/>
      <c r="T133" s="8"/>
    </row>
    <row r="134" spans="13:20" x14ac:dyDescent="0.25">
      <c r="M134" s="8"/>
      <c r="N134" s="8"/>
      <c r="O134" s="8"/>
      <c r="P134" s="8"/>
      <c r="Q134" s="8"/>
      <c r="R134" s="8"/>
      <c r="S134" s="8"/>
      <c r="T134" s="8"/>
    </row>
    <row r="135" spans="13:20" x14ac:dyDescent="0.25">
      <c r="M135" s="8"/>
      <c r="N135" s="8"/>
      <c r="O135" s="8"/>
      <c r="P135" s="8"/>
      <c r="Q135" s="8"/>
      <c r="R135" s="8"/>
      <c r="S135" s="8"/>
      <c r="T135" s="8"/>
    </row>
    <row r="136" spans="13:20" x14ac:dyDescent="0.25">
      <c r="M136" s="8"/>
      <c r="N136" s="8"/>
      <c r="O136" s="8"/>
      <c r="P136" s="8"/>
      <c r="Q136" s="8"/>
      <c r="R136" s="8"/>
      <c r="S136" s="8"/>
      <c r="T136" s="8"/>
    </row>
    <row r="137" spans="13:20" x14ac:dyDescent="0.25">
      <c r="M137" s="8"/>
      <c r="N137" s="8"/>
      <c r="O137" s="8"/>
      <c r="P137" s="8"/>
      <c r="Q137" s="8"/>
      <c r="R137" s="8"/>
      <c r="S137" s="8"/>
      <c r="T137" s="8"/>
    </row>
    <row r="138" spans="13:20" x14ac:dyDescent="0.25">
      <c r="M138" s="8"/>
      <c r="N138" s="8"/>
      <c r="O138" s="8"/>
      <c r="P138" s="8"/>
      <c r="Q138" s="8"/>
      <c r="R138" s="8"/>
      <c r="S138" s="8"/>
      <c r="T138" s="8"/>
    </row>
    <row r="139" spans="13:20" x14ac:dyDescent="0.25">
      <c r="M139" s="8"/>
      <c r="N139" s="8"/>
      <c r="O139" s="8"/>
      <c r="P139" s="8"/>
      <c r="Q139" s="8"/>
      <c r="R139" s="8"/>
      <c r="S139" s="8"/>
      <c r="T139" s="8"/>
    </row>
    <row r="140" spans="13:20" x14ac:dyDescent="0.25">
      <c r="M140" s="8"/>
      <c r="N140" s="8"/>
      <c r="O140" s="8"/>
      <c r="P140" s="8"/>
      <c r="Q140" s="8"/>
      <c r="R140" s="8"/>
      <c r="S140" s="8"/>
      <c r="T140" s="8"/>
    </row>
    <row r="141" spans="13:20" x14ac:dyDescent="0.25">
      <c r="M141" s="8"/>
      <c r="N141" s="8"/>
      <c r="O141" s="8"/>
      <c r="P141" s="8"/>
      <c r="Q141" s="8"/>
      <c r="R141" s="8"/>
      <c r="S141" s="8"/>
      <c r="T141" s="8"/>
    </row>
    <row r="142" spans="13:20" x14ac:dyDescent="0.25">
      <c r="M142" s="8"/>
      <c r="N142" s="8"/>
      <c r="O142" s="8"/>
      <c r="P142" s="8"/>
      <c r="Q142" s="8"/>
      <c r="R142" s="8"/>
      <c r="S142" s="8"/>
      <c r="T142" s="8"/>
    </row>
    <row r="143" spans="13:20" x14ac:dyDescent="0.25">
      <c r="M143" s="8"/>
      <c r="N143" s="8"/>
      <c r="O143" s="8"/>
      <c r="P143" s="8"/>
      <c r="Q143" s="8"/>
      <c r="R143" s="8"/>
      <c r="S143" s="8"/>
      <c r="T143" s="8"/>
    </row>
    <row r="144" spans="13:20" x14ac:dyDescent="0.25">
      <c r="M144" s="8"/>
      <c r="N144" s="8"/>
      <c r="O144" s="8"/>
      <c r="P144" s="8"/>
      <c r="Q144" s="8"/>
      <c r="R144" s="8"/>
      <c r="S144" s="8"/>
      <c r="T144" s="8"/>
    </row>
    <row r="145" spans="13:20" x14ac:dyDescent="0.25">
      <c r="M145" s="8"/>
      <c r="N145" s="8"/>
      <c r="O145" s="8"/>
      <c r="P145" s="8"/>
      <c r="Q145" s="8"/>
      <c r="R145" s="8"/>
      <c r="S145" s="8"/>
      <c r="T145" s="8"/>
    </row>
    <row r="146" spans="13:20" x14ac:dyDescent="0.25">
      <c r="M146" s="8"/>
      <c r="N146" s="8"/>
      <c r="O146" s="8"/>
      <c r="P146" s="8"/>
      <c r="Q146" s="8"/>
      <c r="R146" s="8"/>
      <c r="S146" s="8"/>
      <c r="T146" s="8"/>
    </row>
    <row r="147" spans="13:20" x14ac:dyDescent="0.25">
      <c r="M147" s="8"/>
      <c r="N147" s="8"/>
      <c r="O147" s="8"/>
      <c r="P147" s="8"/>
      <c r="Q147" s="8"/>
      <c r="R147" s="8"/>
      <c r="S147" s="8"/>
      <c r="T147" s="8"/>
    </row>
    <row r="148" spans="13:20" x14ac:dyDescent="0.25">
      <c r="M148" s="8"/>
      <c r="N148" s="8"/>
      <c r="O148" s="8"/>
      <c r="P148" s="8"/>
      <c r="Q148" s="8"/>
      <c r="R148" s="8"/>
      <c r="S148" s="8"/>
      <c r="T148" s="8"/>
    </row>
    <row r="149" spans="13:20" x14ac:dyDescent="0.25">
      <c r="M149" s="8"/>
      <c r="N149" s="8"/>
      <c r="O149" s="8"/>
      <c r="P149" s="8"/>
      <c r="Q149" s="8"/>
      <c r="R149" s="8"/>
      <c r="S149" s="8"/>
      <c r="T149" s="8"/>
    </row>
    <row r="150" spans="13:20" x14ac:dyDescent="0.25">
      <c r="M150" s="8"/>
      <c r="N150" s="8"/>
      <c r="O150" s="8"/>
      <c r="P150" s="8"/>
      <c r="Q150" s="8"/>
      <c r="R150" s="8"/>
      <c r="S150" s="8"/>
      <c r="T150" s="8"/>
    </row>
    <row r="151" spans="13:20" x14ac:dyDescent="0.25">
      <c r="M151" s="8"/>
      <c r="N151" s="8"/>
      <c r="O151" s="8"/>
      <c r="P151" s="8"/>
      <c r="Q151" s="8"/>
      <c r="R151" s="8"/>
      <c r="S151" s="8"/>
      <c r="T151" s="8"/>
    </row>
    <row r="152" spans="13:20" x14ac:dyDescent="0.25">
      <c r="M152" s="8"/>
      <c r="N152" s="8"/>
      <c r="O152" s="8"/>
      <c r="P152" s="8"/>
      <c r="Q152" s="8"/>
      <c r="R152" s="8"/>
      <c r="S152" s="8"/>
      <c r="T152" s="8"/>
    </row>
    <row r="153" spans="13:20" x14ac:dyDescent="0.25">
      <c r="M153" s="8"/>
      <c r="N153" s="8"/>
      <c r="O153" s="8"/>
      <c r="P153" s="8"/>
      <c r="Q153" s="8"/>
      <c r="R153" s="8"/>
      <c r="S153" s="8"/>
      <c r="T153" s="8"/>
    </row>
    <row r="154" spans="13:20" x14ac:dyDescent="0.25">
      <c r="M154" s="8"/>
      <c r="N154" s="8"/>
      <c r="O154" s="8"/>
      <c r="P154" s="8"/>
      <c r="Q154" s="8"/>
      <c r="R154" s="8"/>
      <c r="S154" s="8"/>
      <c r="T154" s="8"/>
    </row>
    <row r="155" spans="13:20" x14ac:dyDescent="0.25">
      <c r="M155" s="8"/>
      <c r="N155" s="8"/>
      <c r="O155" s="8"/>
      <c r="P155" s="8"/>
      <c r="Q155" s="8"/>
      <c r="R155" s="8"/>
      <c r="S155" s="8"/>
      <c r="T155" s="8"/>
    </row>
    <row r="156" spans="13:20" x14ac:dyDescent="0.25">
      <c r="M156" s="8"/>
      <c r="N156" s="8"/>
      <c r="O156" s="8"/>
      <c r="P156" s="8"/>
      <c r="Q156" s="8"/>
      <c r="R156" s="8"/>
      <c r="S156" s="8"/>
      <c r="T156" s="8"/>
    </row>
    <row r="157" spans="13:20" x14ac:dyDescent="0.25">
      <c r="M157" s="8"/>
      <c r="N157" s="8"/>
      <c r="O157" s="8"/>
      <c r="P157" s="8"/>
      <c r="Q157" s="8"/>
      <c r="R157" s="8"/>
      <c r="S157" s="8"/>
      <c r="T157" s="8"/>
    </row>
    <row r="158" spans="13:20" x14ac:dyDescent="0.25">
      <c r="M158" s="8"/>
      <c r="N158" s="8"/>
      <c r="O158" s="8"/>
      <c r="P158" s="8"/>
      <c r="Q158" s="8"/>
      <c r="R158" s="8"/>
      <c r="S158" s="8"/>
      <c r="T158" s="8"/>
    </row>
    <row r="159" spans="13:20" x14ac:dyDescent="0.25">
      <c r="M159" s="8"/>
      <c r="N159" s="8"/>
      <c r="O159" s="8"/>
      <c r="P159" s="8"/>
      <c r="Q159" s="8"/>
      <c r="R159" s="8"/>
      <c r="S159" s="8"/>
      <c r="T159" s="8"/>
    </row>
    <row r="160" spans="13:20" x14ac:dyDescent="0.25">
      <c r="M160" s="8"/>
      <c r="N160" s="8"/>
      <c r="O160" s="8"/>
      <c r="P160" s="8"/>
      <c r="Q160" s="8"/>
      <c r="R160" s="8"/>
      <c r="S160" s="8"/>
      <c r="T160" s="8"/>
    </row>
    <row r="161" spans="13:20" x14ac:dyDescent="0.25">
      <c r="M161" s="8"/>
      <c r="N161" s="8"/>
      <c r="O161" s="8"/>
      <c r="P161" s="8"/>
      <c r="Q161" s="8"/>
      <c r="R161" s="8"/>
      <c r="S161" s="8"/>
      <c r="T161" s="8"/>
    </row>
    <row r="162" spans="13:20" x14ac:dyDescent="0.25">
      <c r="M162" s="8"/>
      <c r="N162" s="8"/>
      <c r="O162" s="8"/>
      <c r="P162" s="8"/>
      <c r="Q162" s="8"/>
      <c r="R162" s="8"/>
      <c r="S162" s="8"/>
      <c r="T162" s="8"/>
    </row>
    <row r="163" spans="13:20" x14ac:dyDescent="0.25">
      <c r="M163" s="8"/>
      <c r="N163" s="8"/>
      <c r="O163" s="8"/>
      <c r="P163" s="8"/>
      <c r="Q163" s="8"/>
      <c r="R163" s="8"/>
      <c r="S163" s="8"/>
      <c r="T163" s="8"/>
    </row>
    <row r="164" spans="13:20" x14ac:dyDescent="0.25">
      <c r="M164" s="8"/>
      <c r="N164" s="8"/>
      <c r="O164" s="8"/>
      <c r="P164" s="8"/>
      <c r="Q164" s="8"/>
      <c r="R164" s="8"/>
      <c r="S164" s="8"/>
      <c r="T164" s="8"/>
    </row>
    <row r="165" spans="13:20" x14ac:dyDescent="0.25">
      <c r="M165" s="8"/>
      <c r="N165" s="8"/>
      <c r="O165" s="8"/>
      <c r="P165" s="8"/>
      <c r="Q165" s="8"/>
      <c r="R165" s="8"/>
      <c r="S165" s="8"/>
      <c r="T165" s="8"/>
    </row>
    <row r="166" spans="13:20" x14ac:dyDescent="0.25">
      <c r="M166" s="8"/>
      <c r="N166" s="8"/>
      <c r="O166" s="8"/>
      <c r="P166" s="8"/>
      <c r="Q166" s="8"/>
      <c r="R166" s="8"/>
      <c r="S166" s="8"/>
      <c r="T166" s="8"/>
    </row>
    <row r="167" spans="13:20" x14ac:dyDescent="0.25">
      <c r="M167" s="8"/>
      <c r="N167" s="8"/>
      <c r="O167" s="8"/>
      <c r="P167" s="8"/>
      <c r="Q167" s="8"/>
      <c r="R167" s="8"/>
      <c r="S167" s="8"/>
      <c r="T167" s="8"/>
    </row>
    <row r="168" spans="13:20" x14ac:dyDescent="0.25">
      <c r="M168" s="8"/>
      <c r="N168" s="8"/>
      <c r="O168" s="8"/>
      <c r="P168" s="8"/>
      <c r="Q168" s="8"/>
      <c r="R168" s="8"/>
      <c r="S168" s="8"/>
      <c r="T168" s="8"/>
    </row>
    <row r="169" spans="13:20" x14ac:dyDescent="0.25">
      <c r="M169" s="8"/>
      <c r="N169" s="8"/>
      <c r="O169" s="8"/>
      <c r="P169" s="8"/>
      <c r="Q169" s="8"/>
      <c r="R169" s="8"/>
      <c r="S169" s="8"/>
      <c r="T169" s="8"/>
    </row>
    <row r="170" spans="13:20" x14ac:dyDescent="0.25">
      <c r="M170" s="8"/>
      <c r="N170" s="8"/>
      <c r="O170" s="8"/>
      <c r="P170" s="8"/>
      <c r="Q170" s="8"/>
      <c r="R170" s="8"/>
      <c r="S170" s="8"/>
      <c r="T170" s="8"/>
    </row>
    <row r="171" spans="13:20" x14ac:dyDescent="0.25">
      <c r="M171" s="8"/>
      <c r="N171" s="8"/>
      <c r="O171" s="8"/>
      <c r="P171" s="8"/>
      <c r="Q171" s="8"/>
      <c r="R171" s="8"/>
      <c r="S171" s="8"/>
      <c r="T171" s="8"/>
    </row>
    <row r="172" spans="13:20" x14ac:dyDescent="0.25">
      <c r="M172" s="8"/>
      <c r="N172" s="8"/>
      <c r="O172" s="8"/>
      <c r="P172" s="8"/>
      <c r="Q172" s="8"/>
      <c r="R172" s="8"/>
      <c r="S172" s="8"/>
      <c r="T172" s="8"/>
    </row>
    <row r="173" spans="13:20" x14ac:dyDescent="0.25">
      <c r="M173" s="8"/>
      <c r="N173" s="8"/>
      <c r="O173" s="8"/>
      <c r="P173" s="8"/>
      <c r="Q173" s="8"/>
      <c r="R173" s="8"/>
      <c r="S173" s="8"/>
      <c r="T173" s="8"/>
    </row>
    <row r="174" spans="13:20" x14ac:dyDescent="0.25">
      <c r="M174" s="8"/>
      <c r="N174" s="8"/>
      <c r="O174" s="8"/>
      <c r="P174" s="8"/>
      <c r="Q174" s="8"/>
      <c r="R174" s="8"/>
      <c r="S174" s="8"/>
      <c r="T174" s="8"/>
    </row>
    <row r="175" spans="13:20" x14ac:dyDescent="0.25">
      <c r="M175" s="8"/>
      <c r="N175" s="8"/>
      <c r="O175" s="8"/>
      <c r="P175" s="8"/>
      <c r="Q175" s="8"/>
      <c r="R175" s="8"/>
      <c r="S175" s="8"/>
      <c r="T175" s="8"/>
    </row>
    <row r="176" spans="13:20" x14ac:dyDescent="0.25">
      <c r="M176" s="8"/>
      <c r="N176" s="8"/>
      <c r="O176" s="8"/>
      <c r="P176" s="8"/>
      <c r="Q176" s="8"/>
      <c r="R176" s="8"/>
      <c r="S176" s="8"/>
      <c r="T176" s="8"/>
    </row>
    <row r="177" spans="13:20" x14ac:dyDescent="0.25">
      <c r="M177" s="8"/>
      <c r="N177" s="8"/>
      <c r="O177" s="8"/>
      <c r="P177" s="8"/>
      <c r="Q177" s="8"/>
      <c r="R177" s="8"/>
      <c r="S177" s="8"/>
      <c r="T177" s="8"/>
    </row>
    <row r="178" spans="13:20" x14ac:dyDescent="0.25">
      <c r="M178" s="8"/>
      <c r="N178" s="8"/>
      <c r="O178" s="8"/>
      <c r="P178" s="8"/>
      <c r="Q178" s="8"/>
      <c r="R178" s="8"/>
      <c r="S178" s="8"/>
      <c r="T178" s="8"/>
    </row>
    <row r="179" spans="13:20" x14ac:dyDescent="0.25">
      <c r="M179" s="8"/>
      <c r="N179" s="8"/>
      <c r="O179" s="8"/>
      <c r="P179" s="8"/>
      <c r="Q179" s="8"/>
      <c r="R179" s="8"/>
      <c r="S179" s="8"/>
      <c r="T179" s="8"/>
    </row>
    <row r="180" spans="13:20" x14ac:dyDescent="0.25">
      <c r="M180" s="8"/>
      <c r="N180" s="8"/>
      <c r="O180" s="8"/>
      <c r="P180" s="8"/>
      <c r="Q180" s="8"/>
      <c r="R180" s="8"/>
      <c r="S180" s="8"/>
      <c r="T180" s="8"/>
    </row>
    <row r="181" spans="13:20" x14ac:dyDescent="0.25">
      <c r="M181" s="8"/>
      <c r="N181" s="8"/>
      <c r="O181" s="8"/>
      <c r="P181" s="8"/>
      <c r="Q181" s="8"/>
      <c r="R181" s="8"/>
      <c r="S181" s="8"/>
      <c r="T181" s="8"/>
    </row>
    <row r="182" spans="13:20" x14ac:dyDescent="0.25">
      <c r="M182" s="8"/>
      <c r="N182" s="8"/>
      <c r="O182" s="8"/>
      <c r="P182" s="8"/>
      <c r="Q182" s="8"/>
      <c r="R182" s="8"/>
      <c r="S182" s="8"/>
      <c r="T182" s="8"/>
    </row>
    <row r="183" spans="13:20" x14ac:dyDescent="0.25">
      <c r="M183" s="8"/>
      <c r="N183" s="8"/>
      <c r="O183" s="8"/>
      <c r="P183" s="8"/>
      <c r="Q183" s="8"/>
      <c r="R183" s="8"/>
      <c r="S183" s="8"/>
      <c r="T183" s="8"/>
    </row>
    <row r="184" spans="13:20" x14ac:dyDescent="0.25">
      <c r="M184" s="8"/>
      <c r="N184" s="8"/>
      <c r="O184" s="8"/>
      <c r="P184" s="8"/>
      <c r="Q184" s="8"/>
      <c r="R184" s="8"/>
      <c r="S184" s="8"/>
      <c r="T184" s="8"/>
    </row>
    <row r="185" spans="13:20" x14ac:dyDescent="0.25">
      <c r="M185" s="8"/>
      <c r="N185" s="8"/>
      <c r="O185" s="8"/>
      <c r="P185" s="8"/>
      <c r="Q185" s="8"/>
      <c r="R185" s="8"/>
      <c r="S185" s="8"/>
      <c r="T185" s="8"/>
    </row>
    <row r="186" spans="13:20" x14ac:dyDescent="0.25">
      <c r="M186" s="8"/>
      <c r="N186" s="8"/>
      <c r="O186" s="8"/>
      <c r="P186" s="8"/>
      <c r="Q186" s="8"/>
      <c r="R186" s="8"/>
      <c r="S186" s="8"/>
      <c r="T186" s="8"/>
    </row>
    <row r="187" spans="13:20" x14ac:dyDescent="0.25">
      <c r="M187" s="8"/>
      <c r="N187" s="8"/>
      <c r="O187" s="8"/>
      <c r="P187" s="8"/>
      <c r="Q187" s="8"/>
      <c r="R187" s="8"/>
      <c r="S187" s="8"/>
      <c r="T187" s="8"/>
    </row>
    <row r="188" spans="13:20" x14ac:dyDescent="0.25">
      <c r="M188" s="8"/>
      <c r="N188" s="8"/>
      <c r="O188" s="8"/>
      <c r="P188" s="8"/>
      <c r="Q188" s="8"/>
      <c r="R188" s="8"/>
      <c r="S188" s="8"/>
      <c r="T188" s="8"/>
    </row>
    <row r="189" spans="13:20" x14ac:dyDescent="0.25">
      <c r="M189" s="8"/>
      <c r="N189" s="8"/>
      <c r="O189" s="8"/>
      <c r="P189" s="8"/>
      <c r="Q189" s="8"/>
      <c r="R189" s="8"/>
      <c r="S189" s="8"/>
      <c r="T189" s="8"/>
    </row>
    <row r="190" spans="13:20" x14ac:dyDescent="0.25">
      <c r="M190" s="8"/>
      <c r="N190" s="8"/>
      <c r="O190" s="8"/>
      <c r="P190" s="8"/>
      <c r="Q190" s="8"/>
      <c r="R190" s="8"/>
      <c r="S190" s="8"/>
      <c r="T190" s="8"/>
    </row>
    <row r="191" spans="13:20" x14ac:dyDescent="0.25">
      <c r="M191" s="8"/>
      <c r="N191" s="8"/>
      <c r="O191" s="8"/>
      <c r="P191" s="8"/>
      <c r="Q191" s="8"/>
      <c r="R191" s="8"/>
      <c r="S191" s="8"/>
      <c r="T191" s="8"/>
    </row>
    <row r="192" spans="13:20" x14ac:dyDescent="0.25">
      <c r="M192" s="8"/>
      <c r="N192" s="8"/>
      <c r="O192" s="8"/>
      <c r="P192" s="8"/>
      <c r="Q192" s="8"/>
      <c r="R192" s="8"/>
      <c r="S192" s="8"/>
      <c r="T192" s="8"/>
    </row>
    <row r="193" spans="13:20" x14ac:dyDescent="0.25">
      <c r="M193" s="8"/>
      <c r="N193" s="8"/>
      <c r="O193" s="8"/>
      <c r="P193" s="8"/>
      <c r="Q193" s="8"/>
      <c r="R193" s="8"/>
      <c r="S193" s="8"/>
      <c r="T193" s="8"/>
    </row>
    <row r="194" spans="13:20" x14ac:dyDescent="0.25">
      <c r="M194" s="8"/>
      <c r="N194" s="8"/>
      <c r="O194" s="8"/>
      <c r="P194" s="8"/>
      <c r="Q194" s="8"/>
      <c r="R194" s="8"/>
      <c r="S194" s="8"/>
      <c r="T194" s="8"/>
    </row>
    <row r="195" spans="13:20" x14ac:dyDescent="0.25">
      <c r="M195" s="8"/>
      <c r="N195" s="8"/>
      <c r="O195" s="8"/>
      <c r="P195" s="8"/>
      <c r="Q195" s="8"/>
      <c r="R195" s="8"/>
      <c r="S195" s="8"/>
      <c r="T195" s="8"/>
    </row>
    <row r="196" spans="13:20" x14ac:dyDescent="0.25">
      <c r="M196" s="8"/>
      <c r="N196" s="8"/>
      <c r="O196" s="8"/>
      <c r="P196" s="8"/>
      <c r="Q196" s="8"/>
      <c r="R196" s="8"/>
      <c r="S196" s="8"/>
      <c r="T196" s="8"/>
    </row>
  </sheetData>
  <mergeCells count="3">
    <mergeCell ref="M36:S36"/>
    <mergeCell ref="N45:T45"/>
    <mergeCell ref="M46:T46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Programm</vt:lpstr>
      <vt:lpstr>Anleitung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Schufft</dc:creator>
  <cp:lastModifiedBy>Philipp Oehler</cp:lastModifiedBy>
  <dcterms:created xsi:type="dcterms:W3CDTF">2010-05-16T19:32:39Z</dcterms:created>
  <dcterms:modified xsi:type="dcterms:W3CDTF">2020-04-02T13:25:50Z</dcterms:modified>
</cp:coreProperties>
</file>