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0\Documents\TU Chemnitz\Master Wing\Hiwi\Excel zur Abgabe\Zweite Welle an Einsendungen\"/>
    </mc:Choice>
  </mc:AlternateContent>
  <xr:revisionPtr revIDLastSave="0" documentId="13_ncr:1_{335EA9CD-EF6F-4A98-81B6-21A512F6FB13}" xr6:coauthVersionLast="45" xr6:coauthVersionMax="45" xr10:uidLastSave="{00000000-0000-0000-0000-000000000000}"/>
  <workbookProtection workbookAlgorithmName="SHA-512" workbookHashValue="D0kfXqj4KZGC99P7PJgchUn96nZ8harqQUzWLSubaADvCNCItUWlgizdOpizRZPU8D7jv3oni0d9SBYPc28P/A==" workbookSaltValue="bnDkZTBZg8qzMNFsZs7Asg==" workbookSpinCount="100000" lockStructure="1"/>
  <bookViews>
    <workbookView xWindow="56025" yWindow="8865" windowWidth="2385" windowHeight="585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J3" i="1"/>
  <c r="E191" i="1"/>
  <c r="E190" i="1"/>
  <c r="E185" i="1"/>
  <c r="E184" i="1"/>
  <c r="D3" i="1"/>
  <c r="D171" i="1" s="1"/>
  <c r="H3" i="1" l="1"/>
  <c r="F3" i="1"/>
  <c r="F176" i="1" l="1"/>
  <c r="F177" i="1"/>
  <c r="F171" i="1"/>
  <c r="F173" i="1" s="1"/>
  <c r="E179" i="1" s="1"/>
  <c r="E171" i="1"/>
  <c r="F172" i="1" s="1"/>
  <c r="E178" i="1" s="1"/>
  <c r="W172" i="1"/>
  <c r="F179" i="1" l="1"/>
  <c r="F181" i="1" s="1"/>
  <c r="F178" i="1"/>
  <c r="F180" i="1" s="1"/>
  <c r="I178" i="1" s="1"/>
  <c r="F186" i="1" l="1"/>
  <c r="I179" i="1"/>
  <c r="F182" i="1"/>
  <c r="F184" i="1" s="1"/>
  <c r="E188" i="1" s="1"/>
  <c r="F187" i="1"/>
  <c r="F183" i="1"/>
  <c r="F185" i="1" s="1"/>
  <c r="E189" i="1" s="1"/>
  <c r="X172" i="1"/>
  <c r="X174" i="1" s="1"/>
  <c r="F188" i="1" l="1"/>
  <c r="F190" i="1" s="1"/>
  <c r="F192" i="1" s="1"/>
  <c r="F189" i="1"/>
  <c r="F191" i="1" s="1"/>
  <c r="F193" i="1" s="1"/>
  <c r="I191" i="1" s="1"/>
  <c r="U181" i="1"/>
  <c r="I184" i="1" l="1"/>
  <c r="I190" i="1"/>
  <c r="G171" i="1"/>
  <c r="H171" i="1" s="1"/>
  <c r="I185" i="1"/>
  <c r="J171" i="1"/>
  <c r="I171" i="1" l="1"/>
  <c r="J176" i="1" s="1"/>
  <c r="J178" i="1" s="1"/>
  <c r="J177" i="1"/>
  <c r="W173" i="1" l="1"/>
  <c r="X173" i="1" s="1"/>
  <c r="X175" i="1" s="1"/>
  <c r="J179" i="1"/>
  <c r="J181" i="1" s="1"/>
  <c r="M179" i="1" s="1"/>
  <c r="J180" i="1"/>
  <c r="M178" i="1" s="1"/>
  <c r="J183" i="1" l="1"/>
  <c r="J185" i="1" s="1"/>
  <c r="I189" i="1" s="1"/>
  <c r="J186" i="1"/>
  <c r="J182" i="1"/>
  <c r="J184" i="1" s="1"/>
  <c r="I188" i="1" s="1"/>
  <c r="J187" i="1"/>
  <c r="J188" i="1" l="1"/>
  <c r="J190" i="1" s="1"/>
  <c r="J192" i="1" s="1"/>
  <c r="J189" i="1"/>
  <c r="J191" i="1" s="1"/>
  <c r="J193" i="1" s="1"/>
  <c r="M191" i="1" l="1"/>
  <c r="M185" i="1"/>
  <c r="M190" i="1"/>
  <c r="M184" i="1"/>
  <c r="K171" i="1"/>
  <c r="M171" i="1" s="1"/>
  <c r="N171" i="1"/>
  <c r="L171" i="1" l="1"/>
  <c r="N177" i="1" s="1"/>
  <c r="N179" i="1" s="1"/>
  <c r="N181" i="1" s="1"/>
  <c r="N176" i="1"/>
  <c r="N178" i="1" s="1"/>
  <c r="N180" i="1" s="1"/>
  <c r="N182" i="1" l="1"/>
  <c r="N184" i="1" s="1"/>
  <c r="M188" i="1" s="1"/>
  <c r="N187" i="1"/>
  <c r="N186" i="1"/>
  <c r="N183" i="1"/>
  <c r="N185" i="1" s="1"/>
  <c r="M189" i="1" s="1"/>
  <c r="N189" i="1" l="1"/>
  <c r="N191" i="1" s="1"/>
  <c r="N193" i="1" s="1"/>
  <c r="N188" i="1"/>
  <c r="N190" i="1" s="1"/>
  <c r="N192" i="1" s="1"/>
</calcChain>
</file>

<file path=xl/sharedStrings.xml><?xml version="1.0" encoding="utf-8"?>
<sst xmlns="http://schemas.openxmlformats.org/spreadsheetml/2006/main" count="118" uniqueCount="53">
  <si>
    <t>I</t>
  </si>
  <si>
    <t>x</t>
  </si>
  <si>
    <t>y</t>
  </si>
  <si>
    <t>R</t>
  </si>
  <si>
    <t>UE</t>
  </si>
  <si>
    <t>ICA</t>
  </si>
  <si>
    <t>phiE</t>
  </si>
  <si>
    <t>cosphiE</t>
  </si>
  <si>
    <t>sinphiE</t>
  </si>
  <si>
    <t>delta</t>
  </si>
  <si>
    <t>IA</t>
  </si>
  <si>
    <t>Laststrom IE</t>
  </si>
  <si>
    <t>X</t>
  </si>
  <si>
    <t>C</t>
  </si>
  <si>
    <t>IC3</t>
  </si>
  <si>
    <t>IC3'</t>
  </si>
  <si>
    <t>I3</t>
  </si>
  <si>
    <t>I3R'</t>
  </si>
  <si>
    <t>UR3</t>
  </si>
  <si>
    <t>I3x'</t>
  </si>
  <si>
    <t>UX3</t>
  </si>
  <si>
    <t>deltaU3</t>
  </si>
  <si>
    <t>U2</t>
  </si>
  <si>
    <t>cosdelta</t>
  </si>
  <si>
    <t>sindelta</t>
  </si>
  <si>
    <t>IC2'</t>
  </si>
  <si>
    <t>I2</t>
  </si>
  <si>
    <t>I2R'</t>
  </si>
  <si>
    <t>UR2</t>
  </si>
  <si>
    <t>I2X'</t>
  </si>
  <si>
    <t>deltaU2</t>
  </si>
  <si>
    <t>U1</t>
  </si>
  <si>
    <t>delta'</t>
  </si>
  <si>
    <t>cosdelta'</t>
  </si>
  <si>
    <t>sindelta'</t>
  </si>
  <si>
    <t>IU2I</t>
  </si>
  <si>
    <t>IU1I</t>
  </si>
  <si>
    <t>IC2</t>
  </si>
  <si>
    <t>IC1'</t>
  </si>
  <si>
    <t>IC1</t>
  </si>
  <si>
    <t>I1=IA</t>
  </si>
  <si>
    <t>I1R'</t>
  </si>
  <si>
    <t>UR1</t>
  </si>
  <si>
    <t>UX2</t>
  </si>
  <si>
    <t>I1X'</t>
  </si>
  <si>
    <t>deltaU1</t>
  </si>
  <si>
    <t>Phasenwinkel phiE</t>
  </si>
  <si>
    <t xml:space="preserve">  </t>
  </si>
  <si>
    <t xml:space="preserve">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</si>
  <si>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</si>
  <si>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t>Elektrisch lange Leitungen</t>
  </si>
  <si>
    <t xml:space="preserve">Das Programm zeigt den Spannungs- und Stromabfall eines Leiters einer elektrisch langen Leitung bei einstellbarem Laststrom (IE), Phasenwinkel (phiE), </t>
  </si>
  <si>
    <t>Leitungswiderstand (R) sowie Betriebsinduktivität (X) und -kapazität (C).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</si>
</sst>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90033"/>
      <name val="Calibri"/>
      <family val="2"/>
      <scheme val="minor"/>
    </font>
    <font>
      <sz val="11"/>
      <color rgb="FF0099CC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0099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0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Protection="1">
      <protection locked="0"/>
    </xf>
    <xf numFmtId="2" fontId="12" fillId="2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6600"/>
      <color rgb="FFF03300"/>
      <color rgb="FFE10000"/>
      <color rgb="FFD20000"/>
      <color rgb="FFC30021"/>
      <color rgb="FFB40033"/>
      <color rgb="FFA50000"/>
      <color rgb="FF0000FF"/>
      <color rgb="FF0000F0"/>
      <color rgb="FF000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95791281580969E-2"/>
          <c:y val="0.18240486931635966"/>
          <c:w val="0.90377587509976731"/>
          <c:h val="0.78876703583032937"/>
        </c:manualLayout>
      </c:layout>
      <c:scatterChart>
        <c:scatterStyle val="lineMarker"/>
        <c:varyColors val="0"/>
        <c:ser>
          <c:idx val="0"/>
          <c:order val="0"/>
          <c:tx>
            <c:v>U3,E</c:v>
          </c:tx>
          <c:spPr>
            <a:ln w="25400">
              <a:solidFill>
                <a:srgbClr val="00004B"/>
              </a:solidFill>
              <a:tailEnd type="triangle"/>
            </a:ln>
          </c:spPr>
          <c:marker>
            <c:symbol val="none"/>
          </c:marker>
          <c:xVal>
            <c:numRef>
              <c:f>Programm!$E$174:$F$174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xVal>
          <c:yVal>
            <c:numRef>
              <c:f>Programm!$E$175:$F$175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FD-4F37-89C4-6840EA62691E}"/>
            </c:ext>
          </c:extLst>
        </c:ser>
        <c:ser>
          <c:idx val="5"/>
          <c:order val="1"/>
          <c:tx>
            <c:v>UR3</c:v>
          </c:tx>
          <c:spPr>
            <a:ln w="25400">
              <a:solidFill>
                <a:srgbClr val="00005A"/>
              </a:solidFill>
              <a:tailEnd type="triangle"/>
            </a:ln>
          </c:spPr>
          <c:marker>
            <c:symbol val="none"/>
          </c:marker>
          <c:xVal>
            <c:numRef>
              <c:f>Programm!$E$184:$F$184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Programm!$E$185:$F$185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FD-4F37-89C4-6840EA62691E}"/>
            </c:ext>
          </c:extLst>
        </c:ser>
        <c:ser>
          <c:idx val="6"/>
          <c:order val="2"/>
          <c:tx>
            <c:v>UX3</c:v>
          </c:tx>
          <c:spPr>
            <a:ln w="25400">
              <a:solidFill>
                <a:srgbClr val="000069"/>
              </a:solidFill>
              <a:tailEnd type="triangle"/>
            </a:ln>
          </c:spPr>
          <c:marker>
            <c:symbol val="none"/>
          </c:marker>
          <c:xVal>
            <c:numRef>
              <c:f>Programm!$E$188:$F$188</c:f>
              <c:numCache>
                <c:formatCode>General</c:formatCode>
                <c:ptCount val="2"/>
                <c:pt idx="0">
                  <c:v>6</c:v>
                </c:pt>
                <c:pt idx="1">
                  <c:v>7.6546559971369925</c:v>
                </c:pt>
              </c:numCache>
            </c:numRef>
          </c:xVal>
          <c:yVal>
            <c:numRef>
              <c:f>Programm!$E$189:$F$189</c:f>
              <c:numCache>
                <c:formatCode>General</c:formatCode>
                <c:ptCount val="2"/>
                <c:pt idx="0">
                  <c:v>0</c:v>
                </c:pt>
                <c:pt idx="1">
                  <c:v>1.388421236922925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FD-4F37-89C4-6840EA62691E}"/>
            </c:ext>
          </c:extLst>
        </c:ser>
        <c:ser>
          <c:idx val="4"/>
          <c:order val="3"/>
          <c:tx>
            <c:v>U3-U2</c:v>
          </c:tx>
          <c:spPr>
            <a:ln w="25400">
              <a:solidFill>
                <a:srgbClr val="000078"/>
              </a:solidFill>
              <a:tailEnd type="triangle"/>
            </a:ln>
          </c:spPr>
          <c:marker>
            <c:symbol val="none"/>
          </c:marker>
          <c:xVal>
            <c:numRef>
              <c:f>Programm!$E$190:$F$190</c:f>
              <c:numCache>
                <c:formatCode>General</c:formatCode>
                <c:ptCount val="2"/>
                <c:pt idx="0">
                  <c:v>6</c:v>
                </c:pt>
                <c:pt idx="1">
                  <c:v>7.6546559971369925</c:v>
                </c:pt>
              </c:numCache>
            </c:numRef>
          </c:xVal>
          <c:yVal>
            <c:numRef>
              <c:f>Programm!$E$191:$F$191</c:f>
              <c:numCache>
                <c:formatCode>General</c:formatCode>
                <c:ptCount val="2"/>
                <c:pt idx="0">
                  <c:v>0</c:v>
                </c:pt>
                <c:pt idx="1">
                  <c:v>1.388421236922925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FD-4F37-89C4-6840EA62691E}"/>
            </c:ext>
          </c:extLst>
        </c:ser>
        <c:ser>
          <c:idx val="7"/>
          <c:order val="4"/>
          <c:tx>
            <c:v>U2</c:v>
          </c:tx>
          <c:spPr>
            <a:ln w="25400">
              <a:solidFill>
                <a:srgbClr val="000087"/>
              </a:solidFill>
              <a:tailEnd type="triangle"/>
            </a:ln>
          </c:spPr>
          <c:marker>
            <c:symbol val="none"/>
          </c:marker>
          <c:xVal>
            <c:numRef>
              <c:f>Programm!$E$192:$F$192</c:f>
              <c:numCache>
                <c:formatCode>General</c:formatCode>
                <c:ptCount val="2"/>
                <c:pt idx="0">
                  <c:v>0</c:v>
                </c:pt>
                <c:pt idx="1">
                  <c:v>7.6546559971369925</c:v>
                </c:pt>
              </c:numCache>
            </c:numRef>
          </c:xVal>
          <c:yVal>
            <c:numRef>
              <c:f>Programm!$E$193:$F$193</c:f>
              <c:numCache>
                <c:formatCode>General</c:formatCode>
                <c:ptCount val="2"/>
                <c:pt idx="0">
                  <c:v>0</c:v>
                </c:pt>
                <c:pt idx="1">
                  <c:v>1.388421236922925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FD-4F37-89C4-6840EA62691E}"/>
            </c:ext>
          </c:extLst>
        </c:ser>
        <c:ser>
          <c:idx val="11"/>
          <c:order val="5"/>
          <c:tx>
            <c:v>UR2</c:v>
          </c:tx>
          <c:spPr>
            <a:ln w="25400">
              <a:solidFill>
                <a:srgbClr val="000096"/>
              </a:solidFill>
              <a:tailEnd type="triangle"/>
            </a:ln>
          </c:spPr>
          <c:marker>
            <c:symbol val="none"/>
          </c:marker>
          <c:xVal>
            <c:numRef>
              <c:f>Programm!$I$184:$J$184</c:f>
              <c:numCache>
                <c:formatCode>General</c:formatCode>
                <c:ptCount val="2"/>
                <c:pt idx="0">
                  <c:v>7.6546559971369925</c:v>
                </c:pt>
                <c:pt idx="1">
                  <c:v>7.6546559971369925</c:v>
                </c:pt>
              </c:numCache>
            </c:numRef>
          </c:xVal>
          <c:yVal>
            <c:numRef>
              <c:f>Programm!$I$185:$J$185</c:f>
              <c:numCache>
                <c:formatCode>General</c:formatCode>
                <c:ptCount val="2"/>
                <c:pt idx="0">
                  <c:v>1.388421236922925</c:v>
                </c:pt>
                <c:pt idx="1">
                  <c:v>1.388421236922925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FD-4F37-89C4-6840EA62691E}"/>
            </c:ext>
          </c:extLst>
        </c:ser>
        <c:ser>
          <c:idx val="12"/>
          <c:order val="6"/>
          <c:tx>
            <c:v>UX2</c:v>
          </c:tx>
          <c:spPr>
            <a:ln w="25400">
              <a:solidFill>
                <a:srgbClr val="0000A5"/>
              </a:solidFill>
              <a:tailEnd type="triangle"/>
            </a:ln>
          </c:spPr>
          <c:marker>
            <c:symbol val="none"/>
          </c:marker>
          <c:xVal>
            <c:numRef>
              <c:f>Programm!$I$188:$J$188</c:f>
              <c:numCache>
                <c:formatCode>General</c:formatCode>
                <c:ptCount val="2"/>
                <c:pt idx="0">
                  <c:v>7.6546559971369925</c:v>
                </c:pt>
                <c:pt idx="1">
                  <c:v>9.309311994273985</c:v>
                </c:pt>
              </c:numCache>
            </c:numRef>
          </c:xVal>
          <c:yVal>
            <c:numRef>
              <c:f>Programm!$I$189:$J$189</c:f>
              <c:numCache>
                <c:formatCode>General</c:formatCode>
                <c:ptCount val="2"/>
                <c:pt idx="0">
                  <c:v>1.388421236922925</c:v>
                </c:pt>
                <c:pt idx="1">
                  <c:v>2.7768424738458499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FD-4F37-89C4-6840EA62691E}"/>
            </c:ext>
          </c:extLst>
        </c:ser>
        <c:ser>
          <c:idx val="10"/>
          <c:order val="7"/>
          <c:tx>
            <c:v>U2-U1</c:v>
          </c:tx>
          <c:spPr>
            <a:ln w="25400">
              <a:solidFill>
                <a:srgbClr val="0000B4"/>
              </a:solidFill>
              <a:tailEnd type="triangle"/>
            </a:ln>
          </c:spPr>
          <c:marker>
            <c:symbol val="none"/>
          </c:marker>
          <c:xVal>
            <c:numRef>
              <c:f>Programm!$I$190:$J$190</c:f>
              <c:numCache>
                <c:formatCode>General</c:formatCode>
                <c:ptCount val="2"/>
                <c:pt idx="0">
                  <c:v>7.6546559971369925</c:v>
                </c:pt>
                <c:pt idx="1">
                  <c:v>9.309311994273985</c:v>
                </c:pt>
              </c:numCache>
            </c:numRef>
          </c:xVal>
          <c:yVal>
            <c:numRef>
              <c:f>Programm!$I$191:$J$191</c:f>
              <c:numCache>
                <c:formatCode>General</c:formatCode>
                <c:ptCount val="2"/>
                <c:pt idx="0">
                  <c:v>1.388421236922925</c:v>
                </c:pt>
                <c:pt idx="1">
                  <c:v>2.7768424738458499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FD-4F37-89C4-6840EA62691E}"/>
            </c:ext>
          </c:extLst>
        </c:ser>
        <c:ser>
          <c:idx val="13"/>
          <c:order val="8"/>
          <c:tx>
            <c:v>U1</c:v>
          </c:tx>
          <c:spPr>
            <a:ln w="25400">
              <a:solidFill>
                <a:srgbClr val="0000C3"/>
              </a:solidFill>
              <a:tailEnd type="triangle"/>
            </a:ln>
          </c:spPr>
          <c:marker>
            <c:symbol val="none"/>
          </c:marker>
          <c:xVal>
            <c:numRef>
              <c:f>Programm!$I$192:$J$192</c:f>
              <c:numCache>
                <c:formatCode>General</c:formatCode>
                <c:ptCount val="2"/>
                <c:pt idx="0">
                  <c:v>0</c:v>
                </c:pt>
                <c:pt idx="1">
                  <c:v>9.309311994273985</c:v>
                </c:pt>
              </c:numCache>
            </c:numRef>
          </c:xVal>
          <c:yVal>
            <c:numRef>
              <c:f>Programm!$I$193:$J$193</c:f>
              <c:numCache>
                <c:formatCode>General</c:formatCode>
                <c:ptCount val="2"/>
                <c:pt idx="0">
                  <c:v>0</c:v>
                </c:pt>
                <c:pt idx="1">
                  <c:v>2.7768424738458499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FD-4F37-89C4-6840EA62691E}"/>
            </c:ext>
          </c:extLst>
        </c:ser>
        <c:ser>
          <c:idx val="17"/>
          <c:order val="9"/>
          <c:tx>
            <c:v>UR1</c:v>
          </c:tx>
          <c:spPr>
            <a:ln w="25400">
              <a:solidFill>
                <a:srgbClr val="0000D2"/>
              </a:solidFill>
              <a:tailEnd type="triangle"/>
            </a:ln>
          </c:spPr>
          <c:marker>
            <c:symbol val="none"/>
          </c:marker>
          <c:xVal>
            <c:numRef>
              <c:f>Programm!$M$184:$N$184</c:f>
              <c:numCache>
                <c:formatCode>General</c:formatCode>
                <c:ptCount val="2"/>
                <c:pt idx="0">
                  <c:v>9.309311994273985</c:v>
                </c:pt>
                <c:pt idx="1">
                  <c:v>9.309311994273985</c:v>
                </c:pt>
              </c:numCache>
            </c:numRef>
          </c:xVal>
          <c:yVal>
            <c:numRef>
              <c:f>Programm!$M$185:$N$185</c:f>
              <c:numCache>
                <c:formatCode>General</c:formatCode>
                <c:ptCount val="2"/>
                <c:pt idx="0">
                  <c:v>2.7768424738458499</c:v>
                </c:pt>
                <c:pt idx="1">
                  <c:v>2.7768424738458499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FD-4F37-89C4-6840EA62691E}"/>
            </c:ext>
          </c:extLst>
        </c:ser>
        <c:ser>
          <c:idx val="18"/>
          <c:order val="10"/>
          <c:tx>
            <c:v>UX1</c:v>
          </c:tx>
          <c:spPr>
            <a:ln w="25400">
              <a:solidFill>
                <a:srgbClr val="0000E1"/>
              </a:solidFill>
              <a:tailEnd type="triangle"/>
            </a:ln>
          </c:spPr>
          <c:marker>
            <c:symbol val="none"/>
          </c:marker>
          <c:xVal>
            <c:numRef>
              <c:f>Programm!$M$188:$N$188</c:f>
              <c:numCache>
                <c:formatCode>General</c:formatCode>
                <c:ptCount val="2"/>
                <c:pt idx="0">
                  <c:v>9.309311994273985</c:v>
                </c:pt>
                <c:pt idx="1">
                  <c:v>10.963967991410978</c:v>
                </c:pt>
              </c:numCache>
            </c:numRef>
          </c:xVal>
          <c:yVal>
            <c:numRef>
              <c:f>Programm!$M$189:$N$189</c:f>
              <c:numCache>
                <c:formatCode>General</c:formatCode>
                <c:ptCount val="2"/>
                <c:pt idx="0">
                  <c:v>2.7768424738458499</c:v>
                </c:pt>
                <c:pt idx="1">
                  <c:v>4.1652637107687749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FD-4F37-89C4-6840EA62691E}"/>
            </c:ext>
          </c:extLst>
        </c:ser>
        <c:ser>
          <c:idx val="14"/>
          <c:order val="11"/>
          <c:tx>
            <c:v>U1-U0</c:v>
          </c:tx>
          <c:spPr>
            <a:ln w="25400">
              <a:solidFill>
                <a:srgbClr val="0000F0"/>
              </a:solidFill>
              <a:tailEnd type="triangle"/>
            </a:ln>
          </c:spPr>
          <c:marker>
            <c:symbol val="none"/>
          </c:marker>
          <c:xVal>
            <c:numRef>
              <c:f>Programm!$M$190:$N$190</c:f>
              <c:numCache>
                <c:formatCode>General</c:formatCode>
                <c:ptCount val="2"/>
                <c:pt idx="0">
                  <c:v>9.309311994273985</c:v>
                </c:pt>
                <c:pt idx="1">
                  <c:v>10.963967991410978</c:v>
                </c:pt>
              </c:numCache>
            </c:numRef>
          </c:xVal>
          <c:yVal>
            <c:numRef>
              <c:f>Programm!$M$191:$N$191</c:f>
              <c:numCache>
                <c:formatCode>General</c:formatCode>
                <c:ptCount val="2"/>
                <c:pt idx="0">
                  <c:v>2.7768424738458499</c:v>
                </c:pt>
                <c:pt idx="1">
                  <c:v>4.1652637107687749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FD-4F37-89C4-6840EA62691E}"/>
            </c:ext>
          </c:extLst>
        </c:ser>
        <c:ser>
          <c:idx val="19"/>
          <c:order val="12"/>
          <c:tx>
            <c:v>U0=UA</c:v>
          </c:tx>
          <c:spPr>
            <a:ln w="254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Programm!$M$192:$N$192</c:f>
              <c:numCache>
                <c:formatCode>General</c:formatCode>
                <c:ptCount val="2"/>
                <c:pt idx="0">
                  <c:v>0</c:v>
                </c:pt>
                <c:pt idx="1">
                  <c:v>10.963967991410978</c:v>
                </c:pt>
              </c:numCache>
            </c:numRef>
          </c:xVal>
          <c:yVal>
            <c:numRef>
              <c:f>Programm!$M$193:$N$193</c:f>
              <c:numCache>
                <c:formatCode>General</c:formatCode>
                <c:ptCount val="2"/>
                <c:pt idx="0">
                  <c:v>0</c:v>
                </c:pt>
                <c:pt idx="1">
                  <c:v>4.1652637107687749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FD-4F37-89C4-6840EA62691E}"/>
            </c:ext>
          </c:extLst>
        </c:ser>
        <c:ser>
          <c:idx val="1"/>
          <c:order val="13"/>
          <c:tx>
            <c:v>I4</c:v>
          </c:tx>
          <c:spPr>
            <a:ln w="25400">
              <a:solidFill>
                <a:srgbClr val="A50000"/>
              </a:solidFill>
              <a:tailEnd type="triangle"/>
            </a:ln>
          </c:spPr>
          <c:marker>
            <c:symbol val="none"/>
          </c:marker>
          <c:xVal>
            <c:numRef>
              <c:f>Programm!$E$172:$F$172</c:f>
              <c:numCache>
                <c:formatCode>General</c:formatCode>
                <c:ptCount val="2"/>
                <c:pt idx="0">
                  <c:v>0</c:v>
                </c:pt>
                <c:pt idx="1">
                  <c:v>1.5426902632476944</c:v>
                </c:pt>
              </c:numCache>
            </c:numRef>
          </c:xVal>
          <c:yVal>
            <c:numRef>
              <c:f>Programm!$E$173:$F$173</c:f>
              <c:numCache>
                <c:formatCode>General</c:formatCode>
                <c:ptCount val="2"/>
                <c:pt idx="0">
                  <c:v>0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FD-4F37-89C4-6840EA62691E}"/>
            </c:ext>
          </c:extLst>
        </c:ser>
        <c:ser>
          <c:idx val="3"/>
          <c:order val="14"/>
          <c:tx>
            <c:v>IC3</c:v>
          </c:tx>
          <c:spPr>
            <a:ln w="25400">
              <a:solidFill>
                <a:srgbClr val="B40033"/>
              </a:solidFill>
              <a:tailEnd type="triangle"/>
            </a:ln>
          </c:spPr>
          <c:marker>
            <c:symbol val="none"/>
          </c:marker>
          <c:xVal>
            <c:numRef>
              <c:f>Programm!$E$178:$F$178</c:f>
              <c:numCache>
                <c:formatCode>General</c:formatCode>
                <c:ptCount val="2"/>
                <c:pt idx="0">
                  <c:v>1.5426902632476944</c:v>
                </c:pt>
                <c:pt idx="1">
                  <c:v>1.5426902632476944</c:v>
                </c:pt>
              </c:numCache>
            </c:numRef>
          </c:xVal>
          <c:yVal>
            <c:numRef>
              <c:f>Programm!$E$179:$F$179</c:f>
              <c:numCache>
                <c:formatCode>General</c:formatCode>
                <c:ptCount val="2"/>
                <c:pt idx="0">
                  <c:v>-1.8385066634855471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FD-4F37-89C4-6840EA62691E}"/>
            </c:ext>
          </c:extLst>
        </c:ser>
        <c:ser>
          <c:idx val="2"/>
          <c:order val="15"/>
          <c:tx>
            <c:v>I3</c:v>
          </c:tx>
          <c:spPr>
            <a:ln w="25400">
              <a:solidFill>
                <a:srgbClr val="C30021"/>
              </a:solidFill>
              <a:tailEnd type="triangle"/>
            </a:ln>
          </c:spPr>
          <c:marker>
            <c:symbol val="none"/>
          </c:marker>
          <c:xVal>
            <c:numRef>
              <c:f>Programm!$E$180:$F$180</c:f>
              <c:numCache>
                <c:formatCode>General</c:formatCode>
                <c:ptCount val="2"/>
                <c:pt idx="0">
                  <c:v>0</c:v>
                </c:pt>
                <c:pt idx="1">
                  <c:v>1.5426902632476944</c:v>
                </c:pt>
              </c:numCache>
            </c:numRef>
          </c:xVal>
          <c:yVal>
            <c:numRef>
              <c:f>Programm!$E$181:$F$181</c:f>
              <c:numCache>
                <c:formatCode>General</c:formatCode>
                <c:ptCount val="2"/>
                <c:pt idx="0">
                  <c:v>0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FD-4F37-89C4-6840EA62691E}"/>
            </c:ext>
          </c:extLst>
        </c:ser>
        <c:ser>
          <c:idx val="9"/>
          <c:order val="16"/>
          <c:tx>
            <c:v>IC2</c:v>
          </c:tx>
          <c:spPr>
            <a:ln w="25400">
              <a:solidFill>
                <a:srgbClr val="D20000"/>
              </a:solidFill>
              <a:tailEnd type="triangle"/>
            </a:ln>
          </c:spPr>
          <c:marker>
            <c:symbol val="none"/>
          </c:marker>
          <c:xVal>
            <c:numRef>
              <c:f>Programm!$I$178:$J$178</c:f>
              <c:numCache>
                <c:formatCode>General</c:formatCode>
                <c:ptCount val="2"/>
                <c:pt idx="0">
                  <c:v>1.5426902632476944</c:v>
                </c:pt>
                <c:pt idx="1">
                  <c:v>1.5426902632476944</c:v>
                </c:pt>
              </c:numCache>
            </c:numRef>
          </c:xVal>
          <c:yVal>
            <c:numRef>
              <c:f>Programm!$I$179:$J$179</c:f>
              <c:numCache>
                <c:formatCode>General</c:formatCode>
                <c:ptCount val="2"/>
                <c:pt idx="0">
                  <c:v>-1.8385066634855471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FD-4F37-89C4-6840EA62691E}"/>
            </c:ext>
          </c:extLst>
        </c:ser>
        <c:ser>
          <c:idx val="8"/>
          <c:order val="17"/>
          <c:tx>
            <c:v>I2</c:v>
          </c:tx>
          <c:spPr>
            <a:ln w="25400">
              <a:solidFill>
                <a:srgbClr val="E10000"/>
              </a:solidFill>
              <a:tailEnd type="triangle"/>
            </a:ln>
          </c:spPr>
          <c:marker>
            <c:symbol val="none"/>
          </c:marker>
          <c:xVal>
            <c:numRef>
              <c:f>Programm!$I$180:$J$180</c:f>
              <c:numCache>
                <c:formatCode>General</c:formatCode>
                <c:ptCount val="2"/>
                <c:pt idx="0">
                  <c:v>0</c:v>
                </c:pt>
                <c:pt idx="1">
                  <c:v>1.5426902632476944</c:v>
                </c:pt>
              </c:numCache>
            </c:numRef>
          </c:xVal>
          <c:yVal>
            <c:numRef>
              <c:f>Programm!$I$181:$J$181</c:f>
              <c:numCache>
                <c:formatCode>General</c:formatCode>
                <c:ptCount val="2"/>
                <c:pt idx="0">
                  <c:v>0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FD-4F37-89C4-6840EA62691E}"/>
            </c:ext>
          </c:extLst>
        </c:ser>
        <c:ser>
          <c:idx val="15"/>
          <c:order val="18"/>
          <c:tx>
            <c:v>IC1</c:v>
          </c:tx>
          <c:spPr>
            <a:ln>
              <a:solidFill>
                <a:srgbClr val="F03300"/>
              </a:solidFill>
              <a:tailEnd type="triangle"/>
            </a:ln>
          </c:spPr>
          <c:marker>
            <c:symbol val="none"/>
          </c:marker>
          <c:xVal>
            <c:numRef>
              <c:f>Programm!$M$178:$N$178</c:f>
              <c:numCache>
                <c:formatCode>General</c:formatCode>
                <c:ptCount val="2"/>
                <c:pt idx="0">
                  <c:v>1.5426902632476944</c:v>
                </c:pt>
                <c:pt idx="1">
                  <c:v>1.5426902632476944</c:v>
                </c:pt>
              </c:numCache>
            </c:numRef>
          </c:xVal>
          <c:yVal>
            <c:numRef>
              <c:f>Programm!$M$179:$N$179</c:f>
              <c:numCache>
                <c:formatCode>General</c:formatCode>
                <c:ptCount val="2"/>
                <c:pt idx="0">
                  <c:v>-1.8385066634855471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FD-4F37-89C4-6840EA62691E}"/>
            </c:ext>
          </c:extLst>
        </c:ser>
        <c:ser>
          <c:idx val="16"/>
          <c:order val="19"/>
          <c:tx>
            <c:v>I1=IA</c:v>
          </c:tx>
          <c:spPr>
            <a:ln w="25400">
              <a:solidFill>
                <a:srgbClr val="FF6600"/>
              </a:solidFill>
              <a:tailEnd type="triangle"/>
            </a:ln>
          </c:spPr>
          <c:marker>
            <c:symbol val="none"/>
          </c:marker>
          <c:xVal>
            <c:numRef>
              <c:f>Programm!$M$180:$N$180</c:f>
              <c:numCache>
                <c:formatCode>General</c:formatCode>
                <c:ptCount val="2"/>
                <c:pt idx="0">
                  <c:v>0</c:v>
                </c:pt>
                <c:pt idx="1">
                  <c:v>1.5426902632476944</c:v>
                </c:pt>
              </c:numCache>
            </c:numRef>
          </c:xVal>
          <c:yVal>
            <c:numRef>
              <c:f>Programm!$M$181:$N$181</c:f>
              <c:numCache>
                <c:formatCode>General</c:formatCode>
                <c:ptCount val="2"/>
                <c:pt idx="0">
                  <c:v>0</c:v>
                </c:pt>
                <c:pt idx="1">
                  <c:v>-1.8385066634855471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FD-4F37-89C4-6840EA62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864448"/>
        <c:axId val="109865984"/>
      </c:scatterChart>
      <c:valAx>
        <c:axId val="109864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9865984"/>
        <c:crosses val="autoZero"/>
        <c:crossBetween val="midCat"/>
      </c:valAx>
      <c:valAx>
        <c:axId val="10986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864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3.8159307136620815E-2"/>
          <c:y val="8.465986236019166E-3"/>
          <c:w val="0.92998505267381737"/>
          <c:h val="0.16740427064772706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G168" horiz="1" max="80" page="10" val="24"/>
</file>

<file path=xl/ctrlProps/ctrlProp2.xml><?xml version="1.0" encoding="utf-8"?>
<formControlPr xmlns="http://schemas.microsoft.com/office/spreadsheetml/2009/9/main" objectType="Scroll" dx="16" fmlaLink="H168" horiz="1" inc="5" max="180" page="10" val="40"/>
</file>

<file path=xl/ctrlProps/ctrlProp3.xml><?xml version="1.0" encoding="utf-8"?>
<formControlPr xmlns="http://schemas.microsoft.com/office/spreadsheetml/2009/9/main" objectType="Scroll" dx="16" fmlaLink="D168" horiz="1" max="20" page="10" val="0"/>
</file>

<file path=xl/ctrlProps/ctrlProp4.xml><?xml version="1.0" encoding="utf-8"?>
<formControlPr xmlns="http://schemas.microsoft.com/office/spreadsheetml/2009/9/main" objectType="Scroll" dx="16" fmlaLink="E168" horiz="1" max="10" page="10" val="0"/>
</file>

<file path=xl/ctrlProps/ctrlProp5.xml><?xml version="1.0" encoding="utf-8"?>
<formControlPr xmlns="http://schemas.microsoft.com/office/spreadsheetml/2009/9/main" objectType="Scroll" dx="16" fmlaLink="F168" horiz="1" max="10" min="1" page="10" val="9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11898</xdr:colOff>
      <xdr:row>13</xdr:row>
      <xdr:rowOff>83343</xdr:rowOff>
    </xdr:from>
    <xdr:to>
      <xdr:col>10</xdr:col>
      <xdr:colOff>750086</xdr:colOff>
      <xdr:row>47</xdr:row>
      <xdr:rowOff>154781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61911</xdr:colOff>
          <xdr:row>0</xdr:row>
          <xdr:rowOff>176212</xdr:rowOff>
        </xdr:from>
        <xdr:to>
          <xdr:col>2</xdr:col>
          <xdr:colOff>23511</xdr:colOff>
          <xdr:row>1</xdr:row>
          <xdr:rowOff>176512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61911</xdr:colOff>
          <xdr:row>0</xdr:row>
          <xdr:rowOff>176212</xdr:rowOff>
        </xdr:from>
        <xdr:to>
          <xdr:col>4</xdr:col>
          <xdr:colOff>23511</xdr:colOff>
          <xdr:row>1</xdr:row>
          <xdr:rowOff>176512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28574</xdr:colOff>
          <xdr:row>0</xdr:row>
          <xdr:rowOff>173831</xdr:rowOff>
        </xdr:from>
        <xdr:to>
          <xdr:col>9</xdr:col>
          <xdr:colOff>752174</xdr:colOff>
          <xdr:row>1</xdr:row>
          <xdr:rowOff>174131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52386</xdr:colOff>
          <xdr:row>0</xdr:row>
          <xdr:rowOff>173831</xdr:rowOff>
        </xdr:from>
        <xdr:to>
          <xdr:col>6</xdr:col>
          <xdr:colOff>13986</xdr:colOff>
          <xdr:row>1</xdr:row>
          <xdr:rowOff>174131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</xdr:colOff>
          <xdr:row>0</xdr:row>
          <xdr:rowOff>173831</xdr:rowOff>
        </xdr:from>
        <xdr:to>
          <xdr:col>7</xdr:col>
          <xdr:colOff>752174</xdr:colOff>
          <xdr:row>1</xdr:row>
          <xdr:rowOff>174131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236799</xdr:colOff>
      <xdr:row>3</xdr:row>
      <xdr:rowOff>178593</xdr:rowOff>
    </xdr:from>
    <xdr:to>
      <xdr:col>11</xdr:col>
      <xdr:colOff>83341</xdr:colOff>
      <xdr:row>13</xdr:row>
      <xdr:rowOff>53283</xdr:rowOff>
    </xdr:to>
    <xdr:pic>
      <xdr:nvPicPr>
        <xdr:cNvPr id="8" name="chart">
          <a:extLst>
            <a:ext uri="{FF2B5EF4-FFF2-40B4-BE49-F238E27FC236}">
              <a16:creationId xmlns:a16="http://schemas.microsoft.com/office/drawing/2014/main" id="{79225604-028D-4392-A33E-E62CB6C0C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799" y="750093"/>
          <a:ext cx="8264261" cy="177969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0ACD5C0-2BCA-47FE-B698-ADB707279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99126D74-7F9B-46B3-96F9-29145113A47F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47625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A37DC26F-793B-4E45-A404-422678A1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3" name="Textplatzhalter 9">
          <a:extLst>
            <a:ext uri="{FF2B5EF4-FFF2-40B4-BE49-F238E27FC236}">
              <a16:creationId xmlns:a16="http://schemas.microsoft.com/office/drawing/2014/main" id="{2A948396-6A83-4808-80B2-72FF982E791D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14" name="Grafik 13" descr="image">
          <a:extLst>
            <a:ext uri="{FF2B5EF4-FFF2-40B4-BE49-F238E27FC236}">
              <a16:creationId xmlns:a16="http://schemas.microsoft.com/office/drawing/2014/main" id="{4903B4E7-80A5-4124-96C3-BDF90FCF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917F43-D31E-4D7D-8191-13BDCDF6E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775F846F-A4A1-4AF8-950D-BF2871919C26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2C1DE25-8829-444E-94E4-CC415D2D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2BFAB548-84CC-4233-8D69-6938B578B027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DB0A0EE1-1603-4994-8E14-7AF83C04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8"/>
  <sheetViews>
    <sheetView tabSelected="1" zoomScale="80" zoomScaleNormal="80" workbookViewId="0">
      <selection activeCell="M12" sqref="M12"/>
    </sheetView>
  </sheetViews>
  <sheetFormatPr baseColWidth="10" defaultRowHeight="15" x14ac:dyDescent="0.25"/>
  <cols>
    <col min="1" max="1" width="11.42578125" style="1"/>
    <col min="2" max="2" width="11.42578125" style="1" customWidth="1"/>
    <col min="3" max="3" width="11.42578125" style="2"/>
    <col min="4" max="4" width="11.42578125" style="1" customWidth="1"/>
    <col min="5" max="5" width="11.42578125" style="1"/>
    <col min="6" max="6" width="11.42578125" style="2" customWidth="1"/>
    <col min="7" max="8" width="11.42578125" style="1" customWidth="1"/>
    <col min="9" max="9" width="11.42578125" style="1"/>
    <col min="10" max="10" width="11.42578125" style="2" customWidth="1"/>
    <col min="11" max="11" width="12" style="1" bestFit="1" customWidth="1"/>
    <col min="12" max="24" width="11.42578125" style="1"/>
    <col min="25" max="25" width="11.42578125" style="2"/>
    <col min="26" max="16384" width="11.42578125" style="1"/>
  </cols>
  <sheetData>
    <row r="1" spans="1:34" x14ac:dyDescent="0.25">
      <c r="A1" s="3"/>
      <c r="B1" s="25" t="s">
        <v>11</v>
      </c>
      <c r="C1" s="26"/>
      <c r="D1" s="25" t="s">
        <v>46</v>
      </c>
      <c r="E1" s="27"/>
      <c r="F1" s="28" t="s">
        <v>3</v>
      </c>
      <c r="G1" s="25"/>
      <c r="H1" s="28" t="s">
        <v>12</v>
      </c>
      <c r="I1" s="27"/>
      <c r="J1" s="28" t="s">
        <v>13</v>
      </c>
      <c r="M1" s="14"/>
      <c r="N1" s="14"/>
      <c r="O1" s="14"/>
      <c r="P1" s="14"/>
      <c r="Q1" s="14"/>
      <c r="R1" s="14"/>
      <c r="S1" s="14"/>
      <c r="T1" s="15"/>
    </row>
    <row r="2" spans="1:34" x14ac:dyDescent="0.25">
      <c r="A2" s="3"/>
      <c r="B2" s="4"/>
      <c r="C2" s="3"/>
      <c r="D2" s="4"/>
      <c r="F2" s="1"/>
      <c r="G2" s="4"/>
      <c r="J2" s="1"/>
      <c r="M2" s="14"/>
      <c r="N2" s="14"/>
      <c r="O2" s="14"/>
      <c r="P2" s="14"/>
      <c r="Q2" s="14"/>
      <c r="R2" s="14"/>
      <c r="S2" s="14"/>
      <c r="T2" s="15"/>
    </row>
    <row r="3" spans="1:34" x14ac:dyDescent="0.25">
      <c r="A3" s="3"/>
      <c r="B3" s="25">
        <f>G168/10</f>
        <v>2.4</v>
      </c>
      <c r="C3" s="4"/>
      <c r="D3" s="25">
        <f>-(H168-90)</f>
        <v>50</v>
      </c>
      <c r="F3" s="25">
        <f>E168/10</f>
        <v>0</v>
      </c>
      <c r="G3" s="4"/>
      <c r="H3" s="25">
        <f>F168/10</f>
        <v>0.9</v>
      </c>
      <c r="I3" s="27"/>
      <c r="J3" s="25">
        <f>D168/100</f>
        <v>0</v>
      </c>
      <c r="M3" s="14"/>
      <c r="N3" s="14"/>
      <c r="O3" s="14"/>
      <c r="P3" s="14"/>
      <c r="Q3" s="14"/>
      <c r="R3" s="14"/>
      <c r="S3" s="14"/>
      <c r="T3" s="15"/>
      <c r="U3" s="2"/>
      <c r="V3" s="2"/>
      <c r="W3" s="2"/>
      <c r="X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F4" s="3"/>
      <c r="G4" s="3"/>
      <c r="H4" s="5"/>
      <c r="I4" s="6"/>
      <c r="J4" s="7"/>
      <c r="K4" s="5"/>
      <c r="L4" s="6"/>
      <c r="M4" s="14"/>
      <c r="N4" s="14"/>
      <c r="O4" s="14"/>
      <c r="P4" s="14"/>
      <c r="Q4" s="14"/>
      <c r="R4" s="14"/>
      <c r="S4" s="14"/>
      <c r="T4" s="15"/>
      <c r="AD4" s="2"/>
      <c r="AE4" s="2"/>
      <c r="AF4" s="2"/>
      <c r="AG4" s="2"/>
      <c r="AH4" s="2"/>
    </row>
    <row r="5" spans="1:34" x14ac:dyDescent="0.25">
      <c r="F5" s="3"/>
      <c r="G5" s="3"/>
      <c r="H5" s="8"/>
      <c r="I5" s="9"/>
      <c r="J5" s="10"/>
      <c r="K5" s="11"/>
      <c r="L5" s="12"/>
      <c r="M5" s="14"/>
      <c r="N5" s="16">
        <v>75</v>
      </c>
      <c r="O5" s="17"/>
      <c r="P5" s="14"/>
      <c r="Q5" s="14"/>
      <c r="R5" s="14"/>
      <c r="S5" s="14"/>
      <c r="T5" s="15"/>
      <c r="AD5" s="2"/>
      <c r="AE5" s="2"/>
      <c r="AF5" s="2"/>
      <c r="AG5" s="2"/>
      <c r="AH5" s="2"/>
    </row>
    <row r="6" spans="1:34" x14ac:dyDescent="0.25">
      <c r="F6" s="3"/>
      <c r="G6" s="3"/>
      <c r="M6" s="14"/>
      <c r="N6" s="14"/>
      <c r="O6" s="14"/>
      <c r="P6" s="14"/>
      <c r="Q6" s="14"/>
      <c r="R6" s="14"/>
      <c r="S6" s="14"/>
      <c r="T6" s="15"/>
      <c r="AE6" s="2"/>
      <c r="AF6" s="2"/>
      <c r="AG6" s="2"/>
      <c r="AH6" s="2"/>
    </row>
    <row r="7" spans="1:34" x14ac:dyDescent="0.25">
      <c r="F7" s="3"/>
      <c r="G7" s="3"/>
      <c r="M7" s="17"/>
      <c r="N7" s="14"/>
      <c r="O7" s="14"/>
      <c r="P7" s="14"/>
      <c r="Q7" s="14"/>
      <c r="R7" s="14"/>
      <c r="S7" s="17"/>
      <c r="T7" s="15"/>
      <c r="AE7" s="2"/>
      <c r="AF7" s="2"/>
      <c r="AG7" s="2"/>
      <c r="AH7" s="2"/>
    </row>
    <row r="8" spans="1:34" x14ac:dyDescent="0.25">
      <c r="F8" s="3"/>
      <c r="G8" s="3"/>
      <c r="M8" s="14"/>
      <c r="N8" s="14"/>
      <c r="O8" s="14"/>
      <c r="P8" s="14"/>
      <c r="Q8" s="14"/>
      <c r="R8" s="14"/>
      <c r="S8" s="14"/>
      <c r="T8" s="15"/>
      <c r="AE8" s="2"/>
      <c r="AF8" s="2"/>
      <c r="AG8" s="2"/>
      <c r="AH8" s="2"/>
    </row>
    <row r="9" spans="1:34" x14ac:dyDescent="0.25">
      <c r="F9" s="3"/>
      <c r="G9" s="3"/>
      <c r="M9" s="14"/>
      <c r="N9" s="14"/>
      <c r="O9" s="14"/>
      <c r="P9" s="14"/>
      <c r="Q9" s="14"/>
      <c r="R9" s="14"/>
      <c r="S9" s="14"/>
      <c r="T9" s="15"/>
      <c r="AD9" s="2"/>
      <c r="AE9" s="2"/>
      <c r="AF9" s="2"/>
      <c r="AG9" s="2"/>
      <c r="AH9" s="2"/>
    </row>
    <row r="10" spans="1:34" x14ac:dyDescent="0.25">
      <c r="F10" s="3"/>
      <c r="G10" s="4"/>
      <c r="H10" s="2"/>
      <c r="I10" s="2"/>
      <c r="K10" s="2"/>
      <c r="L10" s="2"/>
      <c r="M10" s="14"/>
      <c r="N10" s="14"/>
      <c r="O10" s="14"/>
      <c r="P10" s="14"/>
      <c r="Q10" s="14"/>
      <c r="R10" s="14"/>
      <c r="S10" s="14"/>
      <c r="T10" s="15"/>
      <c r="AD10" s="2"/>
      <c r="AE10" s="2"/>
      <c r="AF10" s="2"/>
      <c r="AG10" s="2"/>
      <c r="AH10" s="2"/>
    </row>
    <row r="11" spans="1:34" x14ac:dyDescent="0.25">
      <c r="F11" s="3"/>
      <c r="G11" s="4"/>
      <c r="H11" s="2"/>
      <c r="I11" s="2"/>
      <c r="K11" s="2"/>
      <c r="L11" s="2"/>
      <c r="M11" s="14"/>
      <c r="N11" s="14"/>
      <c r="O11" s="14"/>
      <c r="P11" s="14"/>
      <c r="Q11" s="14"/>
      <c r="R11" s="14"/>
      <c r="S11" s="14"/>
      <c r="T11" s="15"/>
      <c r="AD11" s="2"/>
      <c r="AE11" s="2"/>
      <c r="AF11" s="2"/>
      <c r="AG11" s="2"/>
      <c r="AH11" s="2"/>
    </row>
    <row r="12" spans="1:34" x14ac:dyDescent="0.25">
      <c r="F12" s="3"/>
      <c r="G12" s="4"/>
      <c r="J12" s="1"/>
      <c r="M12" s="14"/>
      <c r="N12" s="14"/>
      <c r="O12" s="14"/>
      <c r="P12" s="14"/>
      <c r="Q12" s="14"/>
      <c r="R12" s="14"/>
      <c r="S12" s="14"/>
      <c r="T12" s="15"/>
      <c r="Y12" s="1"/>
      <c r="AD12" s="2"/>
      <c r="AE12" s="2"/>
      <c r="AF12" s="2"/>
      <c r="AG12" s="2"/>
      <c r="AH12" s="2"/>
    </row>
    <row r="13" spans="1:34" x14ac:dyDescent="0.25">
      <c r="F13" s="4"/>
      <c r="G13" s="4"/>
      <c r="J13" s="1"/>
      <c r="M13" s="14"/>
      <c r="N13" s="14"/>
      <c r="O13" s="14"/>
      <c r="P13" s="14"/>
      <c r="Q13" s="14"/>
      <c r="R13" s="14"/>
      <c r="S13" s="14"/>
      <c r="T13" s="15"/>
      <c r="Y13" s="1"/>
      <c r="AD13" s="2"/>
    </row>
    <row r="14" spans="1:34" x14ac:dyDescent="0.25">
      <c r="F14" s="4"/>
      <c r="G14" s="4"/>
      <c r="J14" s="1"/>
      <c r="M14" s="14"/>
      <c r="N14" s="14"/>
      <c r="O14" s="14"/>
      <c r="P14" s="14"/>
      <c r="Q14" s="14"/>
      <c r="R14" s="14"/>
      <c r="S14" s="14"/>
      <c r="T14" s="15"/>
      <c r="Y14" s="1"/>
      <c r="AD14" s="2"/>
    </row>
    <row r="15" spans="1:34" x14ac:dyDescent="0.25">
      <c r="F15" s="4"/>
      <c r="G15" s="4"/>
      <c r="J15" s="1"/>
      <c r="M15" s="14"/>
      <c r="N15" s="14"/>
      <c r="O15" s="14"/>
      <c r="P15" s="14"/>
      <c r="Q15" s="14"/>
      <c r="R15" s="14"/>
      <c r="S15" s="14"/>
      <c r="T15" s="15"/>
      <c r="Y15" s="1"/>
      <c r="AD15" s="2"/>
    </row>
    <row r="16" spans="1:34" x14ac:dyDescent="0.25">
      <c r="F16" s="4"/>
      <c r="G16" s="4"/>
      <c r="J16" s="1"/>
      <c r="M16" s="14"/>
      <c r="N16" s="14"/>
      <c r="O16" s="14"/>
      <c r="P16" s="14"/>
      <c r="Q16" s="14"/>
      <c r="R16" s="14"/>
      <c r="S16" s="14"/>
      <c r="T16" s="15"/>
      <c r="Y16" s="1"/>
    </row>
    <row r="17" spans="6:25" x14ac:dyDescent="0.25">
      <c r="F17" s="4"/>
      <c r="G17" s="4"/>
      <c r="J17" s="1"/>
      <c r="M17" s="14"/>
      <c r="N17" s="14"/>
      <c r="O17" s="14"/>
      <c r="P17" s="14"/>
      <c r="Q17" s="14"/>
      <c r="R17" s="14"/>
      <c r="S17" s="14"/>
      <c r="T17" s="15"/>
      <c r="Y17" s="1"/>
    </row>
    <row r="18" spans="6:25" x14ac:dyDescent="0.25">
      <c r="F18" s="4"/>
      <c r="G18" s="4"/>
      <c r="J18" s="1"/>
      <c r="M18" s="14"/>
      <c r="N18" s="14"/>
      <c r="O18" s="14"/>
      <c r="P18" s="14"/>
      <c r="Q18" s="14"/>
      <c r="R18" s="14"/>
      <c r="S18" s="14"/>
      <c r="T18" s="15"/>
      <c r="Y18" s="1"/>
    </row>
    <row r="19" spans="6:25" x14ac:dyDescent="0.25">
      <c r="F19" s="4"/>
      <c r="G19" s="4"/>
      <c r="J19" s="1"/>
      <c r="M19" s="14"/>
      <c r="N19" s="14"/>
      <c r="O19" s="14"/>
      <c r="P19" s="14"/>
      <c r="Q19" s="14"/>
      <c r="R19" s="14"/>
      <c r="S19" s="14"/>
      <c r="T19" s="15"/>
      <c r="Y19" s="1"/>
    </row>
    <row r="20" spans="6:25" x14ac:dyDescent="0.25">
      <c r="F20" s="4"/>
      <c r="G20" s="4"/>
      <c r="J20" s="1"/>
      <c r="M20" s="14"/>
      <c r="N20" s="14"/>
      <c r="O20" s="14"/>
      <c r="P20" s="14"/>
      <c r="Q20" s="14"/>
      <c r="R20" s="14"/>
      <c r="S20" s="14"/>
      <c r="T20" s="15"/>
      <c r="Y20" s="1"/>
    </row>
    <row r="21" spans="6:25" x14ac:dyDescent="0.25">
      <c r="F21" s="4"/>
      <c r="G21" s="4"/>
      <c r="J21" s="1"/>
      <c r="M21" s="14"/>
      <c r="N21" s="14"/>
      <c r="O21" s="14"/>
      <c r="P21" s="14"/>
      <c r="Q21" s="14"/>
      <c r="R21" s="14"/>
      <c r="S21" s="14"/>
      <c r="T21" s="18"/>
      <c r="Y21" s="1"/>
    </row>
    <row r="22" spans="6:25" x14ac:dyDescent="0.25">
      <c r="F22" s="4"/>
      <c r="G22" s="4"/>
      <c r="J22" s="1"/>
      <c r="M22" s="14"/>
      <c r="N22" s="14"/>
      <c r="O22" s="14"/>
      <c r="P22" s="14"/>
      <c r="Q22" s="14"/>
      <c r="R22" s="14"/>
      <c r="S22" s="14"/>
      <c r="T22" s="18"/>
      <c r="Y22" s="1"/>
    </row>
    <row r="23" spans="6:25" x14ac:dyDescent="0.25">
      <c r="F23" s="4"/>
      <c r="G23" s="4"/>
      <c r="J23" s="1"/>
      <c r="M23" s="14"/>
      <c r="N23" s="14"/>
      <c r="O23" s="14"/>
      <c r="P23" s="14"/>
      <c r="Q23" s="14"/>
      <c r="R23" s="14"/>
      <c r="S23" s="14"/>
      <c r="T23" s="15"/>
      <c r="Y23" s="1"/>
    </row>
    <row r="24" spans="6:25" x14ac:dyDescent="0.25">
      <c r="F24" s="4"/>
      <c r="G24" s="4"/>
      <c r="J24" s="1"/>
      <c r="M24" s="14"/>
      <c r="N24" s="14"/>
      <c r="O24" s="14"/>
      <c r="P24" s="14"/>
      <c r="Q24" s="14"/>
      <c r="R24" s="14"/>
      <c r="S24" s="14"/>
      <c r="T24" s="15"/>
      <c r="Y24" s="1"/>
    </row>
    <row r="25" spans="6:25" x14ac:dyDescent="0.25">
      <c r="F25" s="4"/>
      <c r="G25" s="4"/>
      <c r="J25" s="1"/>
      <c r="M25" s="14"/>
      <c r="N25" s="14"/>
      <c r="O25" s="14"/>
      <c r="P25" s="14"/>
      <c r="Q25" s="14"/>
      <c r="R25" s="14"/>
      <c r="S25" s="14"/>
      <c r="T25" s="15"/>
      <c r="Y25" s="1"/>
    </row>
    <row r="26" spans="6:25" x14ac:dyDescent="0.25">
      <c r="F26" s="4"/>
      <c r="G26" s="4"/>
      <c r="J26" s="1"/>
      <c r="M26" s="14" t="s">
        <v>47</v>
      </c>
      <c r="N26" s="14"/>
      <c r="O26" s="14"/>
      <c r="P26" s="14"/>
      <c r="Q26" s="14"/>
      <c r="R26" s="14"/>
      <c r="S26" s="14"/>
      <c r="T26" s="15"/>
      <c r="Y26" s="1"/>
    </row>
    <row r="27" spans="6:25" x14ac:dyDescent="0.25">
      <c r="F27" s="4"/>
      <c r="G27" s="4"/>
      <c r="J27" s="1"/>
      <c r="M27" s="14"/>
      <c r="N27" s="14"/>
      <c r="O27" s="14"/>
      <c r="P27" s="14"/>
      <c r="Q27" s="14"/>
      <c r="R27" s="14"/>
      <c r="S27" s="14"/>
      <c r="T27" s="15"/>
      <c r="Y27" s="1"/>
    </row>
    <row r="28" spans="6:25" x14ac:dyDescent="0.25">
      <c r="F28" s="4"/>
      <c r="G28" s="4"/>
      <c r="J28" s="1"/>
      <c r="M28" s="14"/>
      <c r="N28" s="15"/>
      <c r="O28" s="14"/>
      <c r="P28" s="14"/>
      <c r="Q28" s="14"/>
      <c r="R28" s="14"/>
      <c r="S28" s="14"/>
      <c r="T28" s="15"/>
      <c r="Y28" s="1"/>
    </row>
    <row r="29" spans="6:25" x14ac:dyDescent="0.25">
      <c r="F29" s="4"/>
      <c r="G29" s="4"/>
      <c r="J29" s="1"/>
      <c r="M29" s="14"/>
      <c r="N29" s="14"/>
      <c r="O29" s="14"/>
      <c r="P29" s="14"/>
      <c r="Q29" s="14"/>
      <c r="R29" s="14"/>
      <c r="S29" s="14"/>
      <c r="T29" s="15"/>
      <c r="Y29" s="1"/>
    </row>
    <row r="30" spans="6:25" x14ac:dyDescent="0.25">
      <c r="F30" s="4"/>
      <c r="G30" s="4"/>
      <c r="J30" s="1"/>
      <c r="M30" s="14"/>
      <c r="N30" s="14"/>
      <c r="O30" s="14"/>
      <c r="P30" s="14"/>
      <c r="Q30" s="14"/>
      <c r="R30" s="14"/>
      <c r="S30" s="14"/>
      <c r="T30" s="15"/>
      <c r="Y30" s="1"/>
    </row>
    <row r="31" spans="6:25" x14ac:dyDescent="0.25">
      <c r="F31" s="4"/>
      <c r="G31" s="4"/>
      <c r="J31" s="1"/>
      <c r="M31" s="14"/>
      <c r="N31" s="14"/>
      <c r="O31" s="14"/>
      <c r="P31" s="14"/>
      <c r="Q31" s="14"/>
      <c r="R31" s="14"/>
      <c r="S31" s="14"/>
      <c r="T31" s="15"/>
      <c r="Y31" s="1"/>
    </row>
    <row r="32" spans="6:25" x14ac:dyDescent="0.25">
      <c r="F32" s="4"/>
      <c r="G32" s="4"/>
      <c r="J32" s="1"/>
      <c r="M32" s="14"/>
      <c r="N32" s="14"/>
      <c r="O32" s="14"/>
      <c r="P32" s="14"/>
      <c r="Q32" s="14"/>
      <c r="R32" s="14"/>
      <c r="S32" s="14"/>
      <c r="T32" s="15"/>
      <c r="Y32" s="1"/>
    </row>
    <row r="33" spans="6:25" x14ac:dyDescent="0.25">
      <c r="F33" s="4"/>
      <c r="G33" s="4"/>
      <c r="J33" s="1"/>
      <c r="M33" s="14"/>
      <c r="N33" s="14"/>
      <c r="O33" s="14"/>
      <c r="P33" s="14"/>
      <c r="Q33" s="14"/>
      <c r="R33" s="14"/>
      <c r="S33" s="14"/>
      <c r="T33" s="15"/>
      <c r="Y33" s="1"/>
    </row>
    <row r="34" spans="6:25" x14ac:dyDescent="0.25">
      <c r="F34" s="4"/>
      <c r="G34" s="4"/>
      <c r="J34" s="1"/>
      <c r="M34" s="14"/>
      <c r="N34" s="14"/>
      <c r="O34" s="14"/>
      <c r="P34" s="14"/>
      <c r="Q34" s="14"/>
      <c r="R34" s="14"/>
      <c r="S34" s="14"/>
      <c r="T34" s="15"/>
      <c r="Y34" s="1"/>
    </row>
    <row r="35" spans="6:25" x14ac:dyDescent="0.25">
      <c r="F35" s="4"/>
      <c r="G35" s="4"/>
      <c r="J35" s="1"/>
      <c r="M35" s="18"/>
      <c r="N35" s="18"/>
      <c r="O35" s="18"/>
      <c r="P35" s="15"/>
      <c r="Q35" s="15"/>
      <c r="R35" s="15"/>
      <c r="S35" s="15"/>
      <c r="T35" s="15"/>
      <c r="Y35" s="1"/>
    </row>
    <row r="36" spans="6:25" x14ac:dyDescent="0.25">
      <c r="F36" s="4"/>
      <c r="G36" s="4"/>
      <c r="H36" s="4"/>
      <c r="I36" s="4"/>
      <c r="J36" s="4"/>
      <c r="K36" s="4"/>
      <c r="L36" s="4"/>
      <c r="M36" s="19"/>
      <c r="N36" s="19"/>
      <c r="O36" s="19"/>
      <c r="P36" s="19"/>
      <c r="Q36" s="19"/>
      <c r="R36" s="19"/>
      <c r="S36" s="19"/>
      <c r="T36" s="15"/>
      <c r="U36" s="3"/>
      <c r="V36" s="3"/>
      <c r="W36" s="3"/>
      <c r="X36" s="3"/>
      <c r="Y36" s="4"/>
    </row>
    <row r="37" spans="6:25" x14ac:dyDescent="0.25">
      <c r="F37" s="4"/>
      <c r="G37" s="4"/>
      <c r="H37" s="4"/>
      <c r="I37" s="4"/>
      <c r="J37" s="4"/>
      <c r="K37" s="4"/>
      <c r="L37" s="4"/>
      <c r="M37" s="20"/>
      <c r="N37" s="14"/>
      <c r="O37" s="14"/>
      <c r="P37" s="14"/>
      <c r="Q37" s="14"/>
      <c r="R37" s="14"/>
      <c r="S37" s="14"/>
      <c r="T37" s="15"/>
      <c r="U37" s="3"/>
      <c r="V37" s="3"/>
      <c r="W37" s="3"/>
      <c r="X37" s="3"/>
      <c r="Y37" s="4"/>
    </row>
    <row r="38" spans="6:25" x14ac:dyDescent="0.25">
      <c r="F38" s="4"/>
      <c r="G38" s="3"/>
      <c r="H38" s="3"/>
      <c r="I38" s="4"/>
      <c r="J38" s="3"/>
      <c r="K38" s="4"/>
      <c r="L38" s="3"/>
      <c r="M38" s="18"/>
      <c r="N38" s="18"/>
      <c r="O38" s="18"/>
      <c r="P38" s="15"/>
      <c r="Q38" s="15"/>
      <c r="R38" s="15"/>
      <c r="S38" s="15"/>
      <c r="T38" s="15"/>
      <c r="U38" s="3"/>
      <c r="V38" s="3"/>
      <c r="W38" s="3"/>
      <c r="X38" s="3"/>
      <c r="Y38" s="4"/>
    </row>
    <row r="39" spans="6:25" x14ac:dyDescent="0.25">
      <c r="F39" s="4"/>
      <c r="G39" s="3"/>
      <c r="H39" s="3"/>
      <c r="I39" s="4"/>
      <c r="J39" s="3"/>
      <c r="K39" s="4"/>
      <c r="L39" s="3"/>
      <c r="M39" s="18"/>
      <c r="N39" s="18"/>
      <c r="O39" s="18"/>
      <c r="P39" s="15"/>
      <c r="Q39" s="15"/>
      <c r="R39" s="15"/>
      <c r="S39" s="15"/>
      <c r="T39" s="15"/>
      <c r="U39" s="3"/>
      <c r="V39" s="3"/>
      <c r="W39" s="3"/>
      <c r="X39" s="3"/>
      <c r="Y39" s="4"/>
    </row>
    <row r="40" spans="6:25" x14ac:dyDescent="0.25">
      <c r="F40" s="4"/>
      <c r="G40" s="3"/>
      <c r="H40" s="3"/>
      <c r="I40" s="4"/>
      <c r="J40" s="3"/>
      <c r="K40" s="4"/>
      <c r="L40" s="3"/>
      <c r="M40" s="18"/>
      <c r="N40" s="18"/>
      <c r="O40" s="18"/>
      <c r="P40" s="15"/>
      <c r="Q40" s="15"/>
      <c r="R40" s="15"/>
      <c r="S40" s="15"/>
      <c r="T40" s="15"/>
      <c r="U40" s="3"/>
      <c r="V40" s="3"/>
      <c r="W40" s="3"/>
      <c r="X40" s="3"/>
      <c r="Y40" s="4"/>
    </row>
    <row r="41" spans="6:25" x14ac:dyDescent="0.25">
      <c r="F41" s="4"/>
      <c r="G41" s="3"/>
      <c r="H41" s="3"/>
      <c r="I41" s="4"/>
      <c r="J41" s="3"/>
      <c r="K41" s="4"/>
      <c r="L41" s="3"/>
      <c r="M41" s="18"/>
      <c r="N41" s="18"/>
      <c r="O41" s="18"/>
      <c r="P41" s="15"/>
      <c r="Q41" s="15"/>
      <c r="R41" s="15"/>
      <c r="S41" s="15"/>
      <c r="T41" s="15"/>
      <c r="U41" s="3"/>
      <c r="V41" s="3"/>
      <c r="W41" s="3"/>
      <c r="X41" s="3"/>
      <c r="Y41" s="4"/>
    </row>
    <row r="42" spans="6:25" x14ac:dyDescent="0.25">
      <c r="F42" s="4"/>
      <c r="G42" s="3"/>
      <c r="H42" s="3"/>
      <c r="I42" s="4"/>
      <c r="J42" s="3"/>
      <c r="K42" s="4"/>
      <c r="L42" s="3"/>
      <c r="M42" s="18"/>
      <c r="N42" s="18"/>
      <c r="O42" s="18"/>
      <c r="P42" s="15"/>
      <c r="Q42" s="15"/>
      <c r="R42" s="15"/>
      <c r="S42" s="15"/>
      <c r="T42" s="15"/>
      <c r="U42" s="3"/>
      <c r="V42" s="3"/>
      <c r="W42" s="3"/>
      <c r="X42" s="3"/>
      <c r="Y42" s="4"/>
    </row>
    <row r="43" spans="6:25" x14ac:dyDescent="0.25">
      <c r="F43" s="4"/>
      <c r="G43" s="3"/>
      <c r="H43" s="3"/>
      <c r="I43" s="4"/>
      <c r="J43" s="3"/>
      <c r="K43" s="4"/>
      <c r="L43" s="3"/>
      <c r="M43" s="18"/>
      <c r="N43" s="18"/>
      <c r="O43" s="18"/>
      <c r="P43" s="15"/>
      <c r="Q43" s="15"/>
      <c r="R43" s="15"/>
      <c r="S43" s="15"/>
      <c r="T43" s="15"/>
      <c r="U43" s="3"/>
      <c r="V43" s="3"/>
      <c r="W43" s="3"/>
      <c r="X43" s="3"/>
      <c r="Y43" s="4"/>
    </row>
    <row r="44" spans="6:25" x14ac:dyDescent="0.25">
      <c r="F44" s="4"/>
      <c r="G44" s="3"/>
      <c r="H44" s="3"/>
      <c r="I44" s="4"/>
      <c r="J44" s="3"/>
      <c r="K44" s="4"/>
      <c r="L44" s="3"/>
      <c r="M44" s="18"/>
      <c r="N44" s="18"/>
      <c r="O44" s="18"/>
      <c r="P44" s="15"/>
      <c r="Q44" s="15"/>
      <c r="R44" s="15"/>
      <c r="S44" s="15"/>
      <c r="T44" s="15"/>
      <c r="U44" s="3"/>
      <c r="V44" s="3"/>
      <c r="W44" s="3"/>
      <c r="X44" s="3"/>
      <c r="Y44" s="4"/>
    </row>
    <row r="45" spans="6:25" x14ac:dyDescent="0.25">
      <c r="F45" s="4"/>
      <c r="G45" s="3"/>
      <c r="H45" s="3"/>
      <c r="I45" s="4"/>
      <c r="J45" s="3"/>
      <c r="K45" s="4"/>
      <c r="L45" s="3"/>
      <c r="M45" s="18"/>
      <c r="N45" s="19" t="s">
        <v>48</v>
      </c>
      <c r="O45" s="19"/>
      <c r="P45" s="19"/>
      <c r="Q45" s="19"/>
      <c r="R45" s="19"/>
      <c r="S45" s="19"/>
      <c r="T45" s="19"/>
      <c r="U45" s="3"/>
      <c r="V45" s="3"/>
      <c r="W45" s="3"/>
      <c r="X45" s="3"/>
      <c r="Y45" s="4"/>
    </row>
    <row r="46" spans="6:25" x14ac:dyDescent="0.25">
      <c r="F46" s="4"/>
      <c r="G46" s="3"/>
      <c r="H46" s="3"/>
      <c r="I46" s="4"/>
      <c r="J46" s="3"/>
      <c r="K46" s="4"/>
      <c r="L46" s="3"/>
      <c r="M46" s="21" t="s">
        <v>49</v>
      </c>
      <c r="N46" s="21"/>
      <c r="O46" s="21"/>
      <c r="P46" s="21"/>
      <c r="Q46" s="21"/>
      <c r="R46" s="21"/>
      <c r="S46" s="21"/>
      <c r="T46" s="21"/>
      <c r="U46" s="3"/>
      <c r="V46" s="3"/>
      <c r="W46" s="3"/>
      <c r="X46" s="3"/>
      <c r="Y46" s="4"/>
    </row>
    <row r="47" spans="6:25" x14ac:dyDescent="0.25">
      <c r="F47" s="4"/>
      <c r="G47" s="3"/>
      <c r="H47" s="3"/>
      <c r="I47" s="4"/>
      <c r="J47" s="3"/>
      <c r="K47" s="4"/>
      <c r="L47" s="3"/>
      <c r="M47" s="18"/>
      <c r="N47" s="18"/>
      <c r="O47" s="18"/>
      <c r="P47" s="15"/>
      <c r="Q47" s="15"/>
      <c r="R47" s="15"/>
      <c r="S47" s="15"/>
      <c r="T47" s="15"/>
      <c r="U47" s="3"/>
      <c r="V47" s="3"/>
      <c r="W47" s="3"/>
      <c r="X47" s="3"/>
      <c r="Y47" s="4"/>
    </row>
    <row r="48" spans="6:25" x14ac:dyDescent="0.25">
      <c r="F48" s="4"/>
      <c r="G48" s="3"/>
      <c r="H48" s="3"/>
      <c r="I48" s="4"/>
      <c r="J48" s="3"/>
      <c r="K48" s="4"/>
      <c r="L48" s="3"/>
      <c r="M48" s="18"/>
      <c r="N48" s="18"/>
      <c r="O48" s="18"/>
      <c r="P48" s="15"/>
      <c r="Q48" s="15"/>
      <c r="R48" s="15"/>
      <c r="S48" s="15"/>
      <c r="T48" s="15"/>
      <c r="U48" s="3"/>
      <c r="V48" s="3"/>
      <c r="W48" s="3"/>
      <c r="X48" s="3"/>
      <c r="Y48" s="4"/>
    </row>
    <row r="49" spans="6:25" x14ac:dyDescent="0.25">
      <c r="F49" s="4"/>
      <c r="G49" s="3"/>
      <c r="H49" s="3"/>
      <c r="I49" s="4"/>
      <c r="J49" s="3"/>
      <c r="K49" s="4"/>
      <c r="L49" s="3"/>
      <c r="M49" s="18"/>
      <c r="N49" s="18"/>
      <c r="O49" s="18"/>
      <c r="P49" s="15"/>
      <c r="Q49" s="15"/>
      <c r="R49" s="15"/>
      <c r="S49" s="15"/>
      <c r="T49" s="15"/>
      <c r="U49" s="3"/>
      <c r="V49" s="3"/>
      <c r="W49" s="3"/>
      <c r="X49" s="3"/>
      <c r="Y49" s="4"/>
    </row>
    <row r="50" spans="6:25" x14ac:dyDescent="0.25">
      <c r="F50" s="4"/>
      <c r="G50" s="3"/>
      <c r="H50" s="3"/>
      <c r="I50" s="4"/>
      <c r="J50" s="3"/>
      <c r="K50" s="4"/>
      <c r="L50" s="3"/>
      <c r="M50" s="15"/>
      <c r="N50" s="15"/>
      <c r="O50" s="15"/>
      <c r="P50" s="15"/>
      <c r="Q50" s="15"/>
      <c r="R50" s="15"/>
      <c r="S50" s="15"/>
      <c r="T50" s="15"/>
      <c r="U50" s="3"/>
      <c r="V50" s="3"/>
      <c r="W50" s="3"/>
      <c r="X50" s="3"/>
      <c r="Y50" s="4"/>
    </row>
    <row r="51" spans="6:25" x14ac:dyDescent="0.25">
      <c r="F51" s="3"/>
      <c r="G51" s="3"/>
      <c r="H51" s="4"/>
      <c r="I51" s="3"/>
      <c r="J51" s="3"/>
      <c r="K51" s="4"/>
      <c r="L51" s="3"/>
      <c r="M51" s="15"/>
      <c r="N51" s="15"/>
      <c r="O51" s="15"/>
      <c r="P51" s="15"/>
      <c r="Q51" s="15"/>
      <c r="R51" s="15"/>
      <c r="S51" s="15"/>
      <c r="T51" s="15"/>
      <c r="U51" s="3"/>
      <c r="V51" s="3"/>
      <c r="W51" s="3"/>
      <c r="X51" s="3"/>
      <c r="Y51" s="4"/>
    </row>
    <row r="52" spans="6:25" x14ac:dyDescent="0.25">
      <c r="M52" s="15"/>
      <c r="N52" s="15"/>
      <c r="O52" s="15"/>
      <c r="P52" s="15"/>
      <c r="Q52" s="15"/>
      <c r="R52" s="15"/>
      <c r="S52" s="15"/>
      <c r="T52" s="15"/>
    </row>
    <row r="53" spans="6:25" x14ac:dyDescent="0.25">
      <c r="F53" s="3"/>
      <c r="G53" s="3"/>
      <c r="H53" s="4"/>
      <c r="I53" s="3"/>
      <c r="J53" s="3"/>
      <c r="K53" s="4"/>
      <c r="L53" s="3"/>
      <c r="M53" s="15"/>
      <c r="N53" s="15"/>
      <c r="O53" s="15"/>
      <c r="P53" s="15"/>
      <c r="Q53" s="15"/>
      <c r="R53" s="15"/>
      <c r="S53" s="15"/>
      <c r="T53" s="15"/>
      <c r="U53" s="3"/>
      <c r="V53" s="3"/>
      <c r="W53" s="3"/>
      <c r="X53" s="3"/>
      <c r="Y53" s="4"/>
    </row>
    <row r="54" spans="6:25" x14ac:dyDescent="0.25">
      <c r="F54" s="3"/>
      <c r="G54" s="3"/>
      <c r="H54" s="4"/>
      <c r="I54" s="3"/>
      <c r="J54" s="3"/>
      <c r="K54" s="4"/>
      <c r="L54" s="3"/>
      <c r="M54" s="15"/>
      <c r="N54" s="15"/>
      <c r="O54" s="15"/>
      <c r="P54" s="15"/>
      <c r="Q54" s="15"/>
      <c r="R54" s="15"/>
      <c r="S54" s="15"/>
      <c r="T54" s="15"/>
      <c r="U54" s="3"/>
      <c r="V54" s="3"/>
      <c r="W54" s="3"/>
      <c r="X54" s="3"/>
      <c r="Y54" s="4"/>
    </row>
    <row r="55" spans="6:25" x14ac:dyDescent="0.25">
      <c r="F55" s="3"/>
      <c r="G55" s="3"/>
      <c r="H55" s="4"/>
      <c r="I55" s="3"/>
      <c r="J55" s="3"/>
      <c r="K55" s="4"/>
      <c r="L55" s="3"/>
      <c r="M55" s="15"/>
      <c r="N55" s="15"/>
      <c r="O55" s="15"/>
      <c r="P55" s="15"/>
      <c r="Q55" s="15"/>
      <c r="R55" s="15"/>
      <c r="S55" s="15"/>
      <c r="T55" s="15"/>
      <c r="U55" s="3"/>
      <c r="V55" s="3"/>
      <c r="W55" s="3"/>
      <c r="X55" s="3"/>
      <c r="Y55" s="4"/>
    </row>
    <row r="56" spans="6:25" x14ac:dyDescent="0.25">
      <c r="F56" s="3"/>
      <c r="G56" s="3"/>
      <c r="H56" s="4"/>
      <c r="I56" s="3"/>
      <c r="J56" s="3"/>
      <c r="K56" s="4"/>
      <c r="L56" s="3"/>
      <c r="M56" s="15"/>
      <c r="N56" s="15"/>
      <c r="O56" s="15"/>
      <c r="P56" s="15"/>
      <c r="Q56" s="15"/>
      <c r="R56" s="15"/>
      <c r="S56" s="15"/>
      <c r="T56" s="15"/>
      <c r="U56" s="3"/>
      <c r="V56" s="3"/>
      <c r="W56" s="3"/>
      <c r="X56" s="3"/>
      <c r="Y56" s="4"/>
    </row>
    <row r="57" spans="6:25" x14ac:dyDescent="0.25">
      <c r="F57" s="3"/>
      <c r="G57" s="3"/>
      <c r="H57" s="4"/>
      <c r="I57" s="3"/>
      <c r="J57" s="3"/>
      <c r="K57" s="4"/>
      <c r="L57" s="3"/>
      <c r="M57" s="15"/>
      <c r="N57" s="15"/>
      <c r="O57" s="15"/>
      <c r="P57" s="15"/>
      <c r="Q57" s="15"/>
      <c r="R57" s="15"/>
      <c r="S57" s="15"/>
      <c r="T57" s="15"/>
      <c r="U57" s="3"/>
      <c r="V57" s="3"/>
      <c r="W57" s="3"/>
      <c r="X57" s="3"/>
      <c r="Y57" s="4"/>
    </row>
    <row r="58" spans="6:25" x14ac:dyDescent="0.25">
      <c r="F58" s="3"/>
      <c r="G58" s="3"/>
      <c r="H58" s="4"/>
      <c r="I58" s="3"/>
      <c r="J58" s="3"/>
      <c r="K58" s="4"/>
      <c r="L58" s="3"/>
      <c r="M58" s="15"/>
      <c r="N58" s="15"/>
      <c r="O58" s="15"/>
      <c r="P58" s="15"/>
      <c r="Q58" s="15"/>
      <c r="R58" s="15"/>
      <c r="S58" s="15"/>
      <c r="T58" s="15"/>
      <c r="U58" s="3"/>
      <c r="V58" s="3"/>
      <c r="W58" s="3"/>
      <c r="X58" s="3"/>
      <c r="Y58" s="4"/>
    </row>
    <row r="59" spans="6:25" x14ac:dyDescent="0.25">
      <c r="F59" s="3"/>
      <c r="G59" s="3"/>
      <c r="H59" s="4"/>
      <c r="I59" s="3"/>
      <c r="J59" s="3"/>
      <c r="K59" s="4"/>
      <c r="L59" s="3"/>
      <c r="M59" s="15"/>
      <c r="N59" s="15"/>
      <c r="O59" s="15"/>
      <c r="P59" s="15"/>
      <c r="Q59" s="15"/>
      <c r="R59" s="15"/>
      <c r="S59" s="15"/>
      <c r="T59" s="15"/>
      <c r="U59" s="3"/>
      <c r="V59" s="3"/>
      <c r="W59" s="3"/>
      <c r="X59" s="3"/>
      <c r="Y59" s="4"/>
    </row>
    <row r="60" spans="6:25" x14ac:dyDescent="0.25">
      <c r="F60" s="3"/>
      <c r="G60" s="3"/>
      <c r="H60" s="4"/>
      <c r="I60" s="3"/>
      <c r="J60" s="3"/>
      <c r="K60" s="4"/>
      <c r="L60" s="3"/>
      <c r="M60" s="15"/>
      <c r="N60" s="15"/>
      <c r="O60" s="15"/>
      <c r="P60" s="15"/>
      <c r="Q60" s="15"/>
      <c r="R60" s="15"/>
      <c r="S60" s="15"/>
      <c r="T60" s="15"/>
      <c r="U60" s="3"/>
      <c r="V60" s="3"/>
      <c r="W60" s="3"/>
      <c r="X60" s="3"/>
      <c r="Y60" s="4"/>
    </row>
    <row r="61" spans="6:25" x14ac:dyDescent="0.25">
      <c r="F61" s="3"/>
      <c r="G61" s="3"/>
      <c r="H61" s="4"/>
      <c r="I61" s="3"/>
      <c r="J61" s="3"/>
      <c r="K61" s="4"/>
      <c r="L61" s="3"/>
      <c r="M61" s="15"/>
      <c r="N61" s="15"/>
      <c r="O61" s="15"/>
      <c r="P61" s="15"/>
      <c r="Q61" s="15"/>
      <c r="R61" s="15"/>
      <c r="S61" s="15"/>
      <c r="T61" s="15"/>
      <c r="U61" s="3"/>
      <c r="V61" s="3"/>
      <c r="W61" s="3"/>
      <c r="X61" s="3"/>
      <c r="Y61" s="4"/>
    </row>
    <row r="62" spans="6:25" x14ac:dyDescent="0.25">
      <c r="F62" s="3"/>
      <c r="G62" s="3"/>
      <c r="H62" s="4"/>
      <c r="I62" s="3"/>
      <c r="J62" s="3"/>
      <c r="K62" s="4"/>
      <c r="L62" s="3"/>
      <c r="M62" s="15"/>
      <c r="N62" s="15"/>
      <c r="O62" s="15"/>
      <c r="P62" s="15"/>
      <c r="Q62" s="15"/>
      <c r="R62" s="15"/>
      <c r="S62" s="15"/>
      <c r="T62" s="15"/>
      <c r="U62" s="3"/>
      <c r="V62" s="3"/>
      <c r="W62" s="3"/>
      <c r="X62" s="3"/>
      <c r="Y62" s="4"/>
    </row>
    <row r="63" spans="6:25" x14ac:dyDescent="0.25">
      <c r="F63" s="3"/>
      <c r="G63" s="3"/>
      <c r="H63" s="4"/>
      <c r="I63" s="3"/>
      <c r="J63" s="3"/>
      <c r="K63" s="4"/>
      <c r="L63" s="3"/>
      <c r="M63" s="15"/>
      <c r="N63" s="15"/>
      <c r="O63" s="15"/>
      <c r="P63" s="15"/>
      <c r="Q63" s="15"/>
      <c r="R63" s="15"/>
      <c r="S63" s="15"/>
      <c r="T63" s="15"/>
      <c r="U63" s="3"/>
      <c r="V63" s="3"/>
      <c r="W63" s="3"/>
      <c r="X63" s="3"/>
      <c r="Y63" s="4"/>
    </row>
    <row r="64" spans="6:25" x14ac:dyDescent="0.25">
      <c r="F64" s="3"/>
      <c r="G64" s="3"/>
      <c r="H64" s="4"/>
      <c r="I64" s="3"/>
      <c r="J64" s="3"/>
      <c r="K64" s="4"/>
      <c r="L64" s="3"/>
      <c r="M64" s="15"/>
      <c r="N64" s="15"/>
      <c r="O64" s="15"/>
      <c r="P64" s="15"/>
      <c r="Q64" s="15"/>
      <c r="R64" s="15"/>
      <c r="S64" s="15"/>
      <c r="T64" s="15"/>
      <c r="U64" s="3"/>
      <c r="V64" s="3"/>
      <c r="W64" s="3"/>
      <c r="X64" s="3"/>
      <c r="Y64" s="4"/>
    </row>
    <row r="65" spans="1:25" x14ac:dyDescent="0.25">
      <c r="F65" s="3"/>
      <c r="G65" s="3"/>
      <c r="H65" s="4"/>
      <c r="I65" s="3"/>
      <c r="J65" s="3"/>
      <c r="K65" s="4"/>
      <c r="L65" s="3"/>
      <c r="M65" s="15"/>
      <c r="N65" s="15"/>
      <c r="O65" s="15"/>
      <c r="P65" s="15"/>
      <c r="Q65" s="15"/>
      <c r="R65" s="15"/>
      <c r="S65" s="15"/>
      <c r="T65" s="15"/>
      <c r="U65" s="3"/>
      <c r="V65" s="3"/>
      <c r="W65" s="3"/>
      <c r="X65" s="3"/>
      <c r="Y65" s="4"/>
    </row>
    <row r="66" spans="1:25" x14ac:dyDescent="0.25">
      <c r="F66" s="3"/>
      <c r="G66" s="3"/>
      <c r="H66" s="4"/>
      <c r="I66" s="3"/>
      <c r="J66" s="3"/>
      <c r="K66" s="4"/>
      <c r="L66" s="3"/>
      <c r="M66" s="15"/>
      <c r="N66" s="15"/>
      <c r="O66" s="15"/>
      <c r="P66" s="15"/>
      <c r="Q66" s="15"/>
      <c r="R66" s="15"/>
      <c r="S66" s="15"/>
      <c r="T66" s="15"/>
      <c r="U66" s="3"/>
      <c r="V66" s="3"/>
      <c r="W66" s="3"/>
      <c r="X66" s="3"/>
      <c r="Y66" s="4"/>
    </row>
    <row r="67" spans="1:25" x14ac:dyDescent="0.25">
      <c r="F67" s="3"/>
      <c r="G67" s="3"/>
      <c r="H67" s="4"/>
      <c r="I67" s="3"/>
      <c r="J67" s="3"/>
      <c r="K67" s="4"/>
      <c r="L67" s="3"/>
      <c r="M67" s="15"/>
      <c r="N67" s="15"/>
      <c r="O67" s="15"/>
      <c r="P67" s="15"/>
      <c r="Q67" s="15"/>
      <c r="R67" s="15"/>
      <c r="S67" s="15"/>
      <c r="T67" s="15"/>
      <c r="U67" s="3"/>
      <c r="V67" s="3"/>
      <c r="W67" s="3"/>
      <c r="X67" s="3"/>
      <c r="Y67" s="4"/>
    </row>
    <row r="68" spans="1:25" x14ac:dyDescent="0.25">
      <c r="F68" s="3"/>
      <c r="G68" s="3"/>
      <c r="H68" s="4"/>
      <c r="I68" s="4"/>
      <c r="J68" s="3"/>
      <c r="K68" s="3"/>
      <c r="L68" s="3"/>
      <c r="M68" s="15"/>
      <c r="N68" s="15"/>
      <c r="O68" s="15"/>
      <c r="P68" s="15"/>
      <c r="Q68" s="15"/>
      <c r="R68" s="15"/>
      <c r="S68" s="15"/>
      <c r="T68" s="15"/>
      <c r="U68" s="3"/>
      <c r="V68" s="3"/>
      <c r="W68" s="3"/>
      <c r="X68" s="3"/>
      <c r="Y68" s="4"/>
    </row>
    <row r="69" spans="1:25" x14ac:dyDescent="0.25">
      <c r="A69" s="3"/>
      <c r="B69" s="3"/>
      <c r="C69" s="4"/>
      <c r="D69" s="4"/>
      <c r="E69" s="3"/>
      <c r="F69" s="3"/>
      <c r="G69" s="3"/>
      <c r="H69" s="3"/>
      <c r="I69" s="3"/>
      <c r="J69" s="4"/>
      <c r="K69" s="3"/>
      <c r="L69" s="3"/>
      <c r="M69" s="15"/>
      <c r="N69" s="15"/>
      <c r="O69" s="15"/>
      <c r="P69" s="15"/>
      <c r="Q69" s="15"/>
      <c r="R69" s="15"/>
      <c r="S69" s="15"/>
      <c r="T69" s="15"/>
    </row>
    <row r="70" spans="1:25" x14ac:dyDescent="0.25">
      <c r="A70" s="3"/>
      <c r="B70" s="3"/>
      <c r="C70" s="4"/>
      <c r="D70" s="4"/>
      <c r="E70" s="3"/>
      <c r="F70" s="3"/>
      <c r="G70" s="3"/>
      <c r="H70" s="3"/>
      <c r="I70" s="3"/>
      <c r="J70" s="4"/>
      <c r="K70" s="3"/>
      <c r="L70" s="3"/>
      <c r="M70" s="15"/>
      <c r="N70" s="15"/>
      <c r="O70" s="15"/>
      <c r="P70" s="15"/>
      <c r="Q70" s="15"/>
      <c r="R70" s="15"/>
      <c r="S70" s="15"/>
      <c r="T70" s="15"/>
    </row>
    <row r="71" spans="1:25" x14ac:dyDescent="0.25">
      <c r="A71" s="3"/>
      <c r="B71" s="3"/>
      <c r="C71" s="4"/>
      <c r="D71" s="4"/>
      <c r="E71" s="3"/>
      <c r="F71" s="3"/>
      <c r="G71" s="3"/>
      <c r="H71" s="3"/>
      <c r="I71" s="3"/>
      <c r="J71" s="4"/>
      <c r="K71" s="3"/>
      <c r="L71" s="3"/>
      <c r="M71" s="15"/>
      <c r="N71" s="15"/>
      <c r="O71" s="15"/>
      <c r="P71" s="15"/>
      <c r="Q71" s="15"/>
      <c r="R71" s="15"/>
      <c r="S71" s="15"/>
      <c r="T71" s="15"/>
    </row>
    <row r="72" spans="1:25" x14ac:dyDescent="0.25">
      <c r="A72" s="3"/>
      <c r="B72" s="3"/>
      <c r="C72" s="4"/>
      <c r="D72" s="4"/>
      <c r="E72" s="3"/>
      <c r="F72" s="3"/>
      <c r="G72" s="3"/>
      <c r="H72" s="3"/>
      <c r="I72" s="3"/>
      <c r="J72" s="4"/>
      <c r="K72" s="3"/>
      <c r="L72" s="3"/>
      <c r="M72" s="15"/>
      <c r="N72" s="15"/>
      <c r="O72" s="15"/>
      <c r="P72" s="15"/>
      <c r="Q72" s="15"/>
      <c r="R72" s="15"/>
      <c r="S72" s="15"/>
      <c r="T72" s="15"/>
    </row>
    <row r="73" spans="1:25" x14ac:dyDescent="0.25">
      <c r="A73" s="3"/>
      <c r="B73" s="3"/>
      <c r="C73" s="4"/>
      <c r="D73" s="4"/>
      <c r="E73" s="3"/>
      <c r="F73" s="3"/>
      <c r="G73" s="3"/>
      <c r="H73" s="3"/>
      <c r="I73" s="3"/>
      <c r="J73" s="4"/>
      <c r="K73" s="3"/>
      <c r="L73" s="3"/>
      <c r="M73" s="15"/>
      <c r="N73" s="15"/>
      <c r="O73" s="15"/>
      <c r="P73" s="15"/>
      <c r="Q73" s="15"/>
      <c r="R73" s="15"/>
      <c r="S73" s="15"/>
      <c r="T73" s="15"/>
    </row>
    <row r="74" spans="1:25" x14ac:dyDescent="0.25">
      <c r="A74" s="3"/>
      <c r="B74" s="3"/>
      <c r="C74" s="4"/>
      <c r="D74" s="4"/>
      <c r="E74" s="3"/>
      <c r="F74" s="3"/>
      <c r="G74" s="3"/>
      <c r="H74" s="3"/>
      <c r="I74" s="3"/>
      <c r="J74" s="4"/>
      <c r="K74" s="3"/>
      <c r="L74" s="3"/>
      <c r="M74" s="15"/>
      <c r="N74" s="15"/>
      <c r="O74" s="15"/>
      <c r="P74" s="15"/>
      <c r="Q74" s="15"/>
      <c r="R74" s="15"/>
      <c r="S74" s="15"/>
      <c r="T74" s="15"/>
    </row>
    <row r="75" spans="1:25" x14ac:dyDescent="0.25">
      <c r="A75" s="3"/>
      <c r="B75" s="3"/>
      <c r="C75" s="4"/>
      <c r="D75" s="4"/>
      <c r="E75" s="3"/>
      <c r="F75" s="3"/>
      <c r="G75" s="3"/>
      <c r="H75" s="3"/>
      <c r="I75" s="3"/>
      <c r="J75" s="4"/>
      <c r="K75" s="3"/>
      <c r="L75" s="3"/>
      <c r="M75" s="15"/>
      <c r="N75" s="15"/>
      <c r="O75" s="15"/>
      <c r="P75" s="15"/>
      <c r="Q75" s="15"/>
      <c r="R75" s="15"/>
      <c r="S75" s="15"/>
      <c r="T75" s="15"/>
    </row>
    <row r="76" spans="1:25" x14ac:dyDescent="0.25">
      <c r="A76" s="3"/>
      <c r="B76" s="3"/>
      <c r="C76" s="4"/>
      <c r="D76" s="4"/>
      <c r="E76" s="3"/>
      <c r="F76" s="3"/>
      <c r="G76" s="3"/>
      <c r="H76" s="3"/>
      <c r="I76" s="3"/>
      <c r="J76" s="4"/>
      <c r="K76" s="3"/>
      <c r="L76" s="3"/>
      <c r="M76" s="15"/>
      <c r="N76" s="15"/>
      <c r="O76" s="15"/>
      <c r="P76" s="15"/>
      <c r="Q76" s="15"/>
      <c r="R76" s="15"/>
      <c r="S76" s="15"/>
      <c r="T76" s="15"/>
    </row>
    <row r="77" spans="1:25" x14ac:dyDescent="0.25">
      <c r="A77" s="3"/>
      <c r="B77" s="3"/>
      <c r="C77" s="4"/>
      <c r="D77" s="4"/>
      <c r="E77" s="3"/>
      <c r="F77" s="3"/>
      <c r="G77" s="3"/>
      <c r="H77" s="3"/>
      <c r="I77" s="3"/>
      <c r="J77" s="4"/>
      <c r="K77" s="3"/>
      <c r="L77" s="3"/>
      <c r="M77" s="15"/>
      <c r="N77" s="15"/>
      <c r="O77" s="15"/>
      <c r="P77" s="15"/>
      <c r="Q77" s="15"/>
      <c r="R77" s="15"/>
      <c r="S77" s="15"/>
      <c r="T77" s="15"/>
    </row>
    <row r="78" spans="1:25" x14ac:dyDescent="0.25">
      <c r="A78" s="3"/>
      <c r="B78" s="3"/>
      <c r="C78" s="4"/>
      <c r="D78" s="4"/>
      <c r="E78" s="3"/>
      <c r="F78" s="3"/>
      <c r="G78" s="3"/>
      <c r="H78" s="3"/>
      <c r="I78" s="3"/>
      <c r="J78" s="4"/>
      <c r="K78" s="3"/>
      <c r="L78" s="3"/>
      <c r="M78" s="15"/>
      <c r="N78" s="15"/>
      <c r="O78" s="15"/>
      <c r="P78" s="15"/>
      <c r="Q78" s="15"/>
      <c r="R78" s="15"/>
      <c r="S78" s="15"/>
      <c r="T78" s="15"/>
    </row>
    <row r="79" spans="1:25" x14ac:dyDescent="0.25">
      <c r="A79" s="3"/>
      <c r="B79" s="3"/>
      <c r="C79" s="4"/>
      <c r="D79" s="4"/>
      <c r="E79" s="3"/>
      <c r="F79" s="3"/>
      <c r="G79" s="3"/>
      <c r="H79" s="3"/>
      <c r="I79" s="3"/>
      <c r="J79" s="4"/>
      <c r="K79" s="3"/>
      <c r="L79" s="3"/>
      <c r="M79" s="15"/>
      <c r="N79" s="15"/>
      <c r="O79" s="15"/>
      <c r="P79" s="15"/>
      <c r="Q79" s="15"/>
      <c r="R79" s="15"/>
      <c r="S79" s="15"/>
      <c r="T79" s="15"/>
    </row>
    <row r="80" spans="1:25" x14ac:dyDescent="0.25">
      <c r="A80" s="3"/>
      <c r="B80" s="3"/>
      <c r="C80" s="4"/>
      <c r="D80" s="4"/>
      <c r="E80" s="3"/>
      <c r="F80" s="3"/>
      <c r="G80" s="3"/>
      <c r="H80" s="3"/>
      <c r="I80" s="3"/>
      <c r="J80" s="4"/>
      <c r="K80" s="3"/>
      <c r="L80" s="3"/>
      <c r="M80" s="15"/>
      <c r="N80" s="15"/>
      <c r="O80" s="15"/>
      <c r="P80" s="15"/>
      <c r="Q80" s="15"/>
      <c r="R80" s="15"/>
      <c r="S80" s="15"/>
      <c r="T80" s="15"/>
    </row>
    <row r="81" spans="1:20" x14ac:dyDescent="0.25">
      <c r="A81" s="3"/>
      <c r="B81" s="3"/>
      <c r="C81" s="4"/>
      <c r="D81" s="4"/>
      <c r="E81" s="3"/>
      <c r="F81" s="3"/>
      <c r="G81" s="3"/>
      <c r="H81" s="3"/>
      <c r="I81" s="3"/>
      <c r="J81" s="4"/>
      <c r="K81" s="3"/>
      <c r="L81" s="3"/>
      <c r="M81" s="15"/>
      <c r="N81" s="15"/>
      <c r="O81" s="15"/>
      <c r="P81" s="15"/>
      <c r="Q81" s="15"/>
      <c r="R81" s="15"/>
      <c r="S81" s="15"/>
      <c r="T81" s="15"/>
    </row>
    <row r="82" spans="1:20" x14ac:dyDescent="0.25">
      <c r="A82" s="3"/>
      <c r="B82" s="3"/>
      <c r="C82" s="4"/>
      <c r="D82" s="4"/>
      <c r="E82" s="3"/>
      <c r="F82" s="3"/>
      <c r="G82" s="3"/>
      <c r="H82" s="3"/>
      <c r="I82" s="3"/>
      <c r="J82" s="4"/>
      <c r="K82" s="3"/>
      <c r="L82" s="3"/>
      <c r="M82" s="15"/>
      <c r="N82" s="15"/>
      <c r="O82" s="15"/>
      <c r="P82" s="15"/>
      <c r="Q82" s="15"/>
      <c r="R82" s="15"/>
      <c r="S82" s="15"/>
      <c r="T82" s="15"/>
    </row>
    <row r="83" spans="1:20" x14ac:dyDescent="0.25">
      <c r="A83" s="3"/>
      <c r="B83" s="3"/>
      <c r="C83" s="4"/>
      <c r="D83" s="4"/>
      <c r="E83" s="3"/>
      <c r="F83" s="3"/>
      <c r="G83" s="3"/>
      <c r="H83" s="3"/>
      <c r="I83" s="3"/>
      <c r="J83" s="4"/>
      <c r="K83" s="3"/>
      <c r="L83" s="3"/>
      <c r="M83" s="15"/>
      <c r="N83" s="15"/>
      <c r="O83" s="15"/>
      <c r="P83" s="15"/>
      <c r="Q83" s="15"/>
      <c r="R83" s="15"/>
      <c r="S83" s="15"/>
      <c r="T83" s="15"/>
    </row>
    <row r="84" spans="1:20" x14ac:dyDescent="0.25">
      <c r="A84" s="3"/>
      <c r="B84" s="3"/>
      <c r="C84" s="4"/>
      <c r="D84" s="4"/>
      <c r="E84" s="3"/>
      <c r="F84" s="3"/>
      <c r="G84" s="3"/>
      <c r="H84" s="3"/>
      <c r="I84" s="3"/>
      <c r="J84" s="4"/>
      <c r="K84" s="3"/>
      <c r="L84" s="3"/>
      <c r="M84" s="15"/>
      <c r="N84" s="15"/>
      <c r="O84" s="15"/>
      <c r="P84" s="15"/>
      <c r="Q84" s="15"/>
      <c r="R84" s="15"/>
      <c r="S84" s="15"/>
      <c r="T84" s="15"/>
    </row>
    <row r="85" spans="1:20" x14ac:dyDescent="0.25">
      <c r="A85" s="3"/>
      <c r="B85" s="3"/>
      <c r="C85" s="4"/>
      <c r="D85" s="4"/>
      <c r="E85" s="3"/>
      <c r="F85" s="3"/>
      <c r="G85" s="3"/>
      <c r="H85" s="3"/>
      <c r="I85" s="3"/>
      <c r="J85" s="4"/>
      <c r="K85" s="3"/>
      <c r="L85" s="3"/>
      <c r="M85" s="15"/>
      <c r="N85" s="15"/>
      <c r="O85" s="15"/>
      <c r="P85" s="15"/>
      <c r="Q85" s="15"/>
      <c r="R85" s="15"/>
      <c r="S85" s="15"/>
      <c r="T85" s="15"/>
    </row>
    <row r="86" spans="1:20" x14ac:dyDescent="0.25">
      <c r="A86" s="3"/>
      <c r="B86" s="3"/>
      <c r="C86" s="4"/>
      <c r="D86" s="4"/>
      <c r="E86" s="3"/>
      <c r="F86" s="3"/>
      <c r="G86" s="3"/>
      <c r="H86" s="3"/>
      <c r="I86" s="3"/>
      <c r="J86" s="4"/>
      <c r="K86" s="3"/>
      <c r="L86" s="3"/>
      <c r="M86" s="15"/>
      <c r="N86" s="15"/>
      <c r="O86" s="15"/>
      <c r="P86" s="15"/>
      <c r="Q86" s="15"/>
      <c r="R86" s="15"/>
      <c r="S86" s="15"/>
      <c r="T86" s="15"/>
    </row>
    <row r="87" spans="1:20" x14ac:dyDescent="0.25">
      <c r="A87" s="3"/>
      <c r="B87" s="3"/>
      <c r="C87" s="4"/>
      <c r="D87" s="4"/>
      <c r="E87" s="3"/>
      <c r="F87" s="3"/>
      <c r="G87" s="3"/>
      <c r="H87" s="3"/>
      <c r="I87" s="3"/>
      <c r="J87" s="4"/>
      <c r="K87" s="3"/>
      <c r="L87" s="3"/>
      <c r="M87" s="15"/>
      <c r="N87" s="15"/>
      <c r="O87" s="15"/>
      <c r="P87" s="15"/>
      <c r="Q87" s="15"/>
      <c r="R87" s="15"/>
      <c r="S87" s="15"/>
      <c r="T87" s="15"/>
    </row>
    <row r="88" spans="1:20" x14ac:dyDescent="0.25">
      <c r="A88" s="3"/>
      <c r="B88" s="3"/>
      <c r="C88" s="4"/>
      <c r="D88" s="4"/>
      <c r="E88" s="3"/>
      <c r="F88" s="3"/>
      <c r="G88" s="3"/>
      <c r="H88" s="3"/>
      <c r="I88" s="3"/>
      <c r="J88" s="4"/>
      <c r="K88" s="3"/>
      <c r="L88" s="3"/>
      <c r="M88" s="15"/>
      <c r="N88" s="15"/>
      <c r="O88" s="15"/>
      <c r="P88" s="15"/>
      <c r="Q88" s="15"/>
      <c r="R88" s="15"/>
      <c r="S88" s="15"/>
      <c r="T88" s="15"/>
    </row>
    <row r="89" spans="1:20" x14ac:dyDescent="0.25">
      <c r="A89" s="3"/>
      <c r="B89" s="3"/>
      <c r="C89" s="4"/>
      <c r="D89" s="4"/>
      <c r="E89" s="3"/>
      <c r="F89" s="3"/>
      <c r="G89" s="3"/>
      <c r="H89" s="3"/>
      <c r="I89" s="3"/>
      <c r="J89" s="4"/>
      <c r="K89" s="3"/>
      <c r="L89" s="3"/>
      <c r="M89" s="15"/>
      <c r="N89" s="15"/>
      <c r="O89" s="15"/>
      <c r="P89" s="15"/>
      <c r="Q89" s="15"/>
      <c r="R89" s="15"/>
      <c r="S89" s="15"/>
      <c r="T89" s="15"/>
    </row>
    <row r="90" spans="1:20" x14ac:dyDescent="0.25">
      <c r="A90" s="3"/>
      <c r="B90" s="3"/>
      <c r="C90" s="4"/>
      <c r="D90" s="4"/>
      <c r="E90" s="3"/>
      <c r="F90" s="4"/>
      <c r="G90" s="3"/>
      <c r="H90" s="3"/>
      <c r="I90" s="3"/>
      <c r="J90" s="4"/>
      <c r="K90" s="3"/>
      <c r="L90" s="3"/>
      <c r="M90" s="15"/>
      <c r="N90" s="15"/>
      <c r="O90" s="15"/>
      <c r="P90" s="15"/>
      <c r="Q90" s="15"/>
      <c r="R90" s="15"/>
      <c r="S90" s="15"/>
      <c r="T90" s="15"/>
    </row>
    <row r="91" spans="1:20" x14ac:dyDescent="0.25">
      <c r="A91" s="3"/>
      <c r="B91" s="3"/>
      <c r="C91" s="4"/>
      <c r="D91" s="4"/>
      <c r="E91" s="3"/>
      <c r="F91" s="4"/>
      <c r="G91" s="3"/>
      <c r="H91" s="3"/>
      <c r="I91" s="3"/>
      <c r="J91" s="4"/>
      <c r="K91" s="3"/>
      <c r="L91" s="3"/>
      <c r="M91" s="15"/>
      <c r="N91" s="15"/>
      <c r="O91" s="15"/>
      <c r="P91" s="15"/>
      <c r="Q91" s="15"/>
      <c r="R91" s="15"/>
      <c r="S91" s="15"/>
      <c r="T91" s="15"/>
    </row>
    <row r="92" spans="1:20" x14ac:dyDescent="0.25">
      <c r="A92" s="3"/>
      <c r="B92" s="3"/>
      <c r="C92" s="4"/>
      <c r="D92" s="4"/>
      <c r="E92" s="3"/>
      <c r="F92" s="4"/>
      <c r="G92" s="3"/>
      <c r="H92" s="3"/>
      <c r="I92" s="3"/>
      <c r="J92" s="4"/>
      <c r="K92" s="3"/>
      <c r="L92" s="3"/>
      <c r="M92" s="15"/>
      <c r="N92" s="15"/>
      <c r="O92" s="15"/>
      <c r="P92" s="15"/>
      <c r="Q92" s="15"/>
      <c r="R92" s="15"/>
      <c r="S92" s="15"/>
      <c r="T92" s="15"/>
    </row>
    <row r="93" spans="1:20" x14ac:dyDescent="0.25">
      <c r="A93" s="3"/>
      <c r="B93" s="3"/>
      <c r="C93" s="4"/>
      <c r="D93" s="4"/>
      <c r="E93" s="3"/>
      <c r="F93" s="4"/>
      <c r="G93" s="3"/>
      <c r="H93" s="3"/>
      <c r="I93" s="3"/>
      <c r="J93" s="4"/>
      <c r="K93" s="3"/>
      <c r="L93" s="3"/>
      <c r="M93" s="15"/>
      <c r="N93" s="15"/>
      <c r="O93" s="15"/>
      <c r="P93" s="15"/>
      <c r="Q93" s="15"/>
      <c r="R93" s="15"/>
      <c r="S93" s="15"/>
      <c r="T93" s="15"/>
    </row>
    <row r="94" spans="1:20" x14ac:dyDescent="0.25">
      <c r="A94" s="3"/>
      <c r="B94" s="3"/>
      <c r="C94" s="4"/>
      <c r="D94" s="4"/>
      <c r="E94" s="3"/>
      <c r="F94" s="4"/>
      <c r="G94" s="3"/>
      <c r="H94" s="3"/>
      <c r="I94" s="3"/>
      <c r="J94" s="4"/>
      <c r="K94" s="3"/>
      <c r="L94" s="3"/>
      <c r="M94" s="15"/>
      <c r="N94" s="15"/>
      <c r="O94" s="15"/>
      <c r="P94" s="15"/>
      <c r="Q94" s="15"/>
      <c r="R94" s="15"/>
      <c r="S94" s="15"/>
      <c r="T94" s="15"/>
    </row>
    <row r="95" spans="1:20" x14ac:dyDescent="0.25">
      <c r="A95" s="3"/>
      <c r="B95" s="3"/>
      <c r="C95" s="4"/>
      <c r="D95" s="4"/>
      <c r="E95" s="3"/>
      <c r="F95" s="4"/>
      <c r="G95" s="3"/>
      <c r="H95" s="3"/>
      <c r="I95" s="3"/>
      <c r="J95" s="4"/>
      <c r="K95" s="3"/>
      <c r="L95" s="3"/>
      <c r="M95" s="15"/>
      <c r="N95" s="15"/>
      <c r="O95" s="15"/>
      <c r="P95" s="15"/>
      <c r="Q95" s="15"/>
      <c r="R95" s="15"/>
      <c r="S95" s="15"/>
      <c r="T95" s="15"/>
    </row>
    <row r="96" spans="1:20" x14ac:dyDescent="0.25">
      <c r="D96" s="4"/>
      <c r="M96" s="15"/>
      <c r="N96" s="15"/>
      <c r="O96" s="15"/>
      <c r="P96" s="15"/>
      <c r="Q96" s="15"/>
      <c r="R96" s="15"/>
      <c r="S96" s="15"/>
      <c r="T96" s="15"/>
    </row>
    <row r="97" spans="4:20" x14ac:dyDescent="0.25">
      <c r="D97" s="4"/>
      <c r="M97" s="15"/>
      <c r="N97" s="15"/>
      <c r="O97" s="15"/>
      <c r="P97" s="15"/>
      <c r="Q97" s="15"/>
      <c r="R97" s="15"/>
      <c r="S97" s="15"/>
      <c r="T97" s="15"/>
    </row>
    <row r="98" spans="4:20" x14ac:dyDescent="0.25">
      <c r="D98" s="4"/>
      <c r="M98" s="15"/>
      <c r="N98" s="15"/>
      <c r="O98" s="15"/>
      <c r="P98" s="15"/>
      <c r="Q98" s="15"/>
      <c r="R98" s="15"/>
      <c r="S98" s="15"/>
      <c r="T98" s="15"/>
    </row>
    <row r="99" spans="4:20" x14ac:dyDescent="0.25">
      <c r="D99" s="4"/>
      <c r="M99" s="15"/>
      <c r="N99" s="15"/>
      <c r="O99" s="15"/>
      <c r="P99" s="15"/>
      <c r="Q99" s="15"/>
      <c r="R99" s="15"/>
      <c r="S99" s="15"/>
      <c r="T99" s="15"/>
    </row>
    <row r="100" spans="4:20" x14ac:dyDescent="0.25">
      <c r="D100" s="4"/>
      <c r="M100" s="15"/>
      <c r="N100" s="15"/>
      <c r="O100" s="15"/>
      <c r="P100" s="15"/>
      <c r="Q100" s="15"/>
      <c r="R100" s="15"/>
      <c r="S100" s="15"/>
      <c r="T100" s="15"/>
    </row>
    <row r="101" spans="4:20" x14ac:dyDescent="0.25">
      <c r="D101" s="4"/>
      <c r="M101" s="15"/>
      <c r="N101" s="15"/>
      <c r="O101" s="15"/>
      <c r="P101" s="15"/>
      <c r="Q101" s="15"/>
      <c r="R101" s="15"/>
      <c r="S101" s="15"/>
      <c r="T101" s="15"/>
    </row>
    <row r="102" spans="4:20" x14ac:dyDescent="0.25">
      <c r="D102" s="4"/>
      <c r="M102" s="15"/>
      <c r="N102" s="15"/>
      <c r="O102" s="15"/>
      <c r="P102" s="15"/>
      <c r="Q102" s="15"/>
      <c r="R102" s="15"/>
      <c r="S102" s="15"/>
      <c r="T102" s="15"/>
    </row>
    <row r="103" spans="4:20" x14ac:dyDescent="0.25">
      <c r="D103" s="4"/>
      <c r="M103" s="15"/>
      <c r="N103" s="15"/>
      <c r="O103" s="15"/>
      <c r="P103" s="15"/>
      <c r="Q103" s="15"/>
      <c r="R103" s="15"/>
      <c r="S103" s="15"/>
      <c r="T103" s="15"/>
    </row>
    <row r="104" spans="4:20" x14ac:dyDescent="0.25">
      <c r="D104" s="4"/>
      <c r="M104" s="15"/>
      <c r="N104" s="15"/>
      <c r="O104" s="15"/>
      <c r="P104" s="15"/>
      <c r="Q104" s="15"/>
      <c r="R104" s="15"/>
      <c r="S104" s="15"/>
      <c r="T104" s="15"/>
    </row>
    <row r="105" spans="4:20" x14ac:dyDescent="0.25">
      <c r="D105" s="4"/>
      <c r="M105" s="15"/>
      <c r="N105" s="15"/>
      <c r="O105" s="15"/>
      <c r="P105" s="15"/>
      <c r="Q105" s="15"/>
      <c r="R105" s="15"/>
      <c r="S105" s="15"/>
      <c r="T105" s="15"/>
    </row>
    <row r="106" spans="4:20" x14ac:dyDescent="0.25">
      <c r="D106" s="4"/>
      <c r="M106" s="15"/>
      <c r="N106" s="15"/>
      <c r="O106" s="15"/>
      <c r="P106" s="15"/>
      <c r="Q106" s="15"/>
      <c r="R106" s="15"/>
      <c r="S106" s="15"/>
      <c r="T106" s="15"/>
    </row>
    <row r="107" spans="4:20" x14ac:dyDescent="0.25">
      <c r="D107" s="4"/>
      <c r="M107" s="15"/>
      <c r="N107" s="15"/>
      <c r="O107" s="15"/>
      <c r="P107" s="15"/>
      <c r="Q107" s="15"/>
      <c r="R107" s="15"/>
      <c r="S107" s="15"/>
      <c r="T107" s="15"/>
    </row>
    <row r="108" spans="4:20" x14ac:dyDescent="0.25">
      <c r="D108" s="4"/>
      <c r="M108" s="15"/>
      <c r="N108" s="15"/>
      <c r="O108" s="15"/>
      <c r="P108" s="15"/>
      <c r="Q108" s="15"/>
      <c r="R108" s="15"/>
      <c r="S108" s="15"/>
      <c r="T108" s="15"/>
    </row>
    <row r="109" spans="4:20" x14ac:dyDescent="0.25">
      <c r="D109" s="4"/>
      <c r="M109" s="15"/>
      <c r="N109" s="15"/>
      <c r="O109" s="15"/>
      <c r="P109" s="15"/>
      <c r="Q109" s="15"/>
      <c r="R109" s="15"/>
      <c r="S109" s="15"/>
      <c r="T109" s="15"/>
    </row>
    <row r="110" spans="4:20" x14ac:dyDescent="0.25">
      <c r="D110" s="4"/>
      <c r="M110" s="15"/>
      <c r="N110" s="15"/>
      <c r="O110" s="15"/>
      <c r="P110" s="15"/>
      <c r="Q110" s="15"/>
      <c r="R110" s="15"/>
      <c r="S110" s="15"/>
      <c r="T110" s="15"/>
    </row>
    <row r="111" spans="4:20" x14ac:dyDescent="0.25">
      <c r="D111" s="4"/>
      <c r="M111" s="15"/>
      <c r="N111" s="15"/>
      <c r="O111" s="15"/>
      <c r="P111" s="15"/>
      <c r="Q111" s="15"/>
      <c r="R111" s="15"/>
      <c r="S111" s="15"/>
      <c r="T111" s="15"/>
    </row>
    <row r="112" spans="4:20" x14ac:dyDescent="0.25">
      <c r="D112" s="4"/>
      <c r="M112" s="15"/>
      <c r="N112" s="15"/>
      <c r="O112" s="15"/>
      <c r="P112" s="15"/>
      <c r="Q112" s="15"/>
      <c r="R112" s="15"/>
      <c r="S112" s="15"/>
      <c r="T112" s="15"/>
    </row>
    <row r="113" spans="4:20" x14ac:dyDescent="0.25">
      <c r="D113" s="4"/>
      <c r="M113" s="15"/>
      <c r="N113" s="15"/>
      <c r="O113" s="15"/>
      <c r="P113" s="15"/>
      <c r="Q113" s="15"/>
      <c r="R113" s="15"/>
      <c r="S113" s="15"/>
      <c r="T113" s="15"/>
    </row>
    <row r="114" spans="4:20" x14ac:dyDescent="0.25">
      <c r="D114" s="4"/>
      <c r="M114" s="15"/>
      <c r="N114" s="15"/>
      <c r="O114" s="15"/>
      <c r="P114" s="15"/>
      <c r="Q114" s="15"/>
      <c r="R114" s="15"/>
      <c r="S114" s="15"/>
      <c r="T114" s="15"/>
    </row>
    <row r="115" spans="4:20" x14ac:dyDescent="0.25">
      <c r="D115" s="4"/>
      <c r="M115" s="15"/>
      <c r="N115" s="15"/>
      <c r="O115" s="15"/>
      <c r="P115" s="15"/>
      <c r="Q115" s="15"/>
      <c r="R115" s="15"/>
      <c r="S115" s="15"/>
      <c r="T115" s="15"/>
    </row>
    <row r="116" spans="4:20" x14ac:dyDescent="0.25">
      <c r="D116" s="4"/>
      <c r="M116" s="15"/>
      <c r="N116" s="15"/>
      <c r="O116" s="15"/>
      <c r="P116" s="15"/>
      <c r="Q116" s="15"/>
      <c r="R116" s="15"/>
      <c r="S116" s="15"/>
      <c r="T116" s="15"/>
    </row>
    <row r="117" spans="4:20" x14ac:dyDescent="0.25">
      <c r="M117" s="15"/>
      <c r="N117" s="15"/>
      <c r="O117" s="15"/>
      <c r="P117" s="15"/>
      <c r="Q117" s="15"/>
      <c r="R117" s="15"/>
      <c r="S117" s="15"/>
      <c r="T117" s="15"/>
    </row>
    <row r="118" spans="4:20" x14ac:dyDescent="0.25">
      <c r="M118" s="15"/>
      <c r="N118" s="15"/>
      <c r="O118" s="15"/>
      <c r="P118" s="15"/>
      <c r="Q118" s="15"/>
      <c r="R118" s="15"/>
      <c r="S118" s="15"/>
      <c r="T118" s="15"/>
    </row>
    <row r="119" spans="4:20" x14ac:dyDescent="0.25">
      <c r="M119" s="15"/>
      <c r="N119" s="15"/>
      <c r="O119" s="15"/>
      <c r="P119" s="15"/>
      <c r="Q119" s="15"/>
      <c r="R119" s="15"/>
      <c r="S119" s="15"/>
      <c r="T119" s="15"/>
    </row>
    <row r="120" spans="4:20" x14ac:dyDescent="0.25">
      <c r="M120" s="15"/>
      <c r="N120" s="15"/>
      <c r="O120" s="15"/>
      <c r="P120" s="15"/>
      <c r="Q120" s="15"/>
      <c r="R120" s="15"/>
      <c r="S120" s="15"/>
      <c r="T120" s="15"/>
    </row>
    <row r="121" spans="4:20" x14ac:dyDescent="0.25">
      <c r="M121" s="15"/>
      <c r="N121" s="15"/>
      <c r="O121" s="15"/>
      <c r="P121" s="15"/>
      <c r="Q121" s="15"/>
      <c r="R121" s="15"/>
      <c r="S121" s="15"/>
      <c r="T121" s="15"/>
    </row>
    <row r="122" spans="4:20" x14ac:dyDescent="0.25">
      <c r="M122" s="15"/>
      <c r="N122" s="15"/>
      <c r="O122" s="15"/>
      <c r="P122" s="15"/>
      <c r="Q122" s="15"/>
      <c r="R122" s="15"/>
      <c r="S122" s="15"/>
      <c r="T122" s="15"/>
    </row>
    <row r="123" spans="4:20" x14ac:dyDescent="0.25">
      <c r="M123" s="15"/>
      <c r="N123" s="15"/>
      <c r="O123" s="15"/>
      <c r="P123" s="15"/>
      <c r="Q123" s="15"/>
      <c r="R123" s="15"/>
      <c r="S123" s="15"/>
      <c r="T123" s="15"/>
    </row>
    <row r="124" spans="4:20" x14ac:dyDescent="0.25">
      <c r="M124" s="15"/>
      <c r="N124" s="15"/>
      <c r="O124" s="15"/>
      <c r="P124" s="15"/>
      <c r="Q124" s="15"/>
      <c r="R124" s="15"/>
      <c r="S124" s="15"/>
      <c r="T124" s="15"/>
    </row>
    <row r="125" spans="4:20" x14ac:dyDescent="0.25">
      <c r="M125" s="15"/>
      <c r="N125" s="15"/>
      <c r="O125" s="15"/>
      <c r="P125" s="15"/>
      <c r="Q125" s="15"/>
      <c r="R125" s="15"/>
      <c r="S125" s="15"/>
      <c r="T125" s="15"/>
    </row>
    <row r="126" spans="4:20" x14ac:dyDescent="0.25">
      <c r="M126" s="15"/>
      <c r="N126" s="15"/>
      <c r="O126" s="15"/>
      <c r="P126" s="15"/>
      <c r="Q126" s="15"/>
      <c r="R126" s="15"/>
      <c r="S126" s="15"/>
      <c r="T126" s="15"/>
    </row>
    <row r="127" spans="4:20" x14ac:dyDescent="0.25">
      <c r="M127" s="15"/>
      <c r="N127" s="15"/>
      <c r="O127" s="15"/>
      <c r="P127" s="15"/>
      <c r="Q127" s="15"/>
      <c r="R127" s="15"/>
      <c r="S127" s="15"/>
      <c r="T127" s="15"/>
    </row>
    <row r="128" spans="4:20" x14ac:dyDescent="0.25">
      <c r="M128" s="15"/>
      <c r="N128" s="15"/>
      <c r="O128" s="15"/>
      <c r="P128" s="15"/>
      <c r="Q128" s="15"/>
      <c r="R128" s="15"/>
      <c r="S128" s="15"/>
      <c r="T128" s="15"/>
    </row>
    <row r="129" spans="13:20" x14ac:dyDescent="0.25">
      <c r="M129" s="15"/>
      <c r="N129" s="15"/>
      <c r="O129" s="15"/>
      <c r="P129" s="15"/>
      <c r="Q129" s="15"/>
      <c r="R129" s="15"/>
      <c r="S129" s="15"/>
      <c r="T129" s="15"/>
    </row>
    <row r="130" spans="13:20" x14ac:dyDescent="0.25">
      <c r="M130" s="15"/>
      <c r="N130" s="15"/>
      <c r="O130" s="15"/>
      <c r="P130" s="15"/>
      <c r="Q130" s="15"/>
      <c r="R130" s="15"/>
      <c r="S130" s="15"/>
      <c r="T130" s="15"/>
    </row>
    <row r="131" spans="13:20" x14ac:dyDescent="0.25">
      <c r="M131" s="15"/>
      <c r="N131" s="15"/>
      <c r="O131" s="15"/>
      <c r="P131" s="15"/>
      <c r="Q131" s="15"/>
      <c r="R131" s="15"/>
      <c r="S131" s="15"/>
      <c r="T131" s="15"/>
    </row>
    <row r="132" spans="13:20" x14ac:dyDescent="0.25">
      <c r="M132" s="15"/>
      <c r="N132" s="15"/>
      <c r="O132" s="15"/>
      <c r="P132" s="15"/>
      <c r="Q132" s="15"/>
      <c r="R132" s="15"/>
      <c r="S132" s="15"/>
      <c r="T132" s="15"/>
    </row>
    <row r="133" spans="13:20" x14ac:dyDescent="0.25">
      <c r="M133" s="15"/>
      <c r="N133" s="15"/>
      <c r="O133" s="15"/>
      <c r="P133" s="15"/>
      <c r="Q133" s="15"/>
      <c r="R133" s="15"/>
      <c r="S133" s="15"/>
      <c r="T133" s="15"/>
    </row>
    <row r="167" spans="3:24" x14ac:dyDescent="0.25">
      <c r="C167" s="29"/>
      <c r="D167" s="30"/>
      <c r="E167" s="30"/>
      <c r="F167" s="29"/>
      <c r="G167" s="30"/>
      <c r="H167" s="30"/>
      <c r="I167" s="30"/>
      <c r="J167" s="29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3:24" x14ac:dyDescent="0.25">
      <c r="C168" s="29"/>
      <c r="D168" s="31">
        <v>0</v>
      </c>
      <c r="E168" s="31">
        <v>0</v>
      </c>
      <c r="F168" s="31">
        <v>9</v>
      </c>
      <c r="G168" s="31">
        <v>24</v>
      </c>
      <c r="H168" s="31">
        <v>40</v>
      </c>
      <c r="I168" s="30"/>
      <c r="J168" s="29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3:24" x14ac:dyDescent="0.25">
      <c r="C169" s="29"/>
      <c r="D169" s="30"/>
      <c r="E169" s="30"/>
      <c r="F169" s="29"/>
      <c r="G169" s="30"/>
      <c r="H169" s="30"/>
      <c r="I169" s="30"/>
      <c r="J169" s="29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3:24" x14ac:dyDescent="0.25">
      <c r="C170" s="29"/>
      <c r="D170" s="29" t="s">
        <v>6</v>
      </c>
      <c r="E170" s="29" t="s">
        <v>7</v>
      </c>
      <c r="F170" s="29" t="s">
        <v>8</v>
      </c>
      <c r="G170" s="32" t="s">
        <v>9</v>
      </c>
      <c r="H170" s="32" t="s">
        <v>23</v>
      </c>
      <c r="I170" s="29" t="s">
        <v>24</v>
      </c>
      <c r="J170" s="29" t="s">
        <v>35</v>
      </c>
      <c r="K170" s="29" t="s">
        <v>32</v>
      </c>
      <c r="L170" s="29" t="s">
        <v>33</v>
      </c>
      <c r="M170" s="29" t="s">
        <v>34</v>
      </c>
      <c r="N170" s="29" t="s">
        <v>36</v>
      </c>
      <c r="O170" s="29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3:24" x14ac:dyDescent="0.25">
      <c r="C171" s="29"/>
      <c r="D171" s="29">
        <f>-PI()*D3/180</f>
        <v>-0.87266462599716477</v>
      </c>
      <c r="E171" s="29">
        <f>COS(D171)</f>
        <v>0.64278760968653936</v>
      </c>
      <c r="F171" s="29">
        <f>SIN(D171)</f>
        <v>-0.76604444311897801</v>
      </c>
      <c r="G171" s="29">
        <f>ATAN(F193/F192)</f>
        <v>0.17943180279665527</v>
      </c>
      <c r="H171" s="29">
        <f>COS(G171)</f>
        <v>0.983945258069574</v>
      </c>
      <c r="I171" s="29">
        <f>SIN(G171)</f>
        <v>0.1784705273214586</v>
      </c>
      <c r="J171" s="29">
        <f>SQRT(F192*F192+F193*F193)</f>
        <v>7.7795547408347163</v>
      </c>
      <c r="K171" s="29">
        <f>ATAN(J193/J192)</f>
        <v>0.28988407335222988</v>
      </c>
      <c r="L171" s="29">
        <f>COS(K171)</f>
        <v>0.95827701855658798</v>
      </c>
      <c r="M171" s="29">
        <f>SIN(K171)</f>
        <v>0.28584113718339571</v>
      </c>
      <c r="N171" s="29">
        <f>SQRT(J192*J192+J193*J193)</f>
        <v>9.7146355531892095</v>
      </c>
      <c r="O171" s="29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3:24" x14ac:dyDescent="0.25">
      <c r="C172" s="29" t="s">
        <v>0</v>
      </c>
      <c r="D172" s="29" t="s">
        <v>1</v>
      </c>
      <c r="E172" s="29">
        <v>0</v>
      </c>
      <c r="F172" s="29">
        <f>B3*E171</f>
        <v>1.5426902632476944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 t="s">
        <v>5</v>
      </c>
      <c r="V172" s="29" t="s">
        <v>1</v>
      </c>
      <c r="W172" s="29" t="e">
        <f>#REF!</f>
        <v>#REF!</v>
      </c>
      <c r="X172" s="29" t="e">
        <f>W172-J3*S179*T175</f>
        <v>#REF!</v>
      </c>
    </row>
    <row r="173" spans="3:24" x14ac:dyDescent="0.25">
      <c r="C173" s="29"/>
      <c r="D173" s="29" t="s">
        <v>2</v>
      </c>
      <c r="E173" s="29">
        <v>0</v>
      </c>
      <c r="F173" s="29">
        <f>B3*F171</f>
        <v>-1.8385066634855471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 t="s">
        <v>2</v>
      </c>
      <c r="W173" s="29">
        <f>J177</f>
        <v>0</v>
      </c>
      <c r="X173" s="29">
        <f>W173+J3*S179*T173</f>
        <v>0</v>
      </c>
    </row>
    <row r="174" spans="3:24" x14ac:dyDescent="0.25">
      <c r="C174" s="29" t="s">
        <v>4</v>
      </c>
      <c r="D174" s="29" t="s">
        <v>1</v>
      </c>
      <c r="E174" s="29">
        <v>0</v>
      </c>
      <c r="F174" s="29">
        <v>6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 t="s">
        <v>10</v>
      </c>
      <c r="V174" s="29" t="s">
        <v>1</v>
      </c>
      <c r="W174" s="29">
        <v>0</v>
      </c>
      <c r="X174" s="29" t="e">
        <f>X172</f>
        <v>#REF!</v>
      </c>
    </row>
    <row r="175" spans="3:24" x14ac:dyDescent="0.25">
      <c r="C175" s="29"/>
      <c r="D175" s="29" t="s">
        <v>2</v>
      </c>
      <c r="E175" s="29">
        <v>0</v>
      </c>
      <c r="F175" s="29">
        <v>0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 t="s">
        <v>2</v>
      </c>
      <c r="W175" s="29">
        <v>0</v>
      </c>
      <c r="X175" s="29">
        <f>X173</f>
        <v>0</v>
      </c>
    </row>
    <row r="176" spans="3:24" x14ac:dyDescent="0.25">
      <c r="C176" s="29" t="s">
        <v>15</v>
      </c>
      <c r="D176" s="29" t="s">
        <v>1</v>
      </c>
      <c r="E176" s="29">
        <v>0</v>
      </c>
      <c r="F176" s="29">
        <f>F175*J3</f>
        <v>0</v>
      </c>
      <c r="G176" s="29" t="s">
        <v>25</v>
      </c>
      <c r="H176" s="29" t="s">
        <v>1</v>
      </c>
      <c r="I176" s="29">
        <v>0</v>
      </c>
      <c r="J176" s="29">
        <f>-I171*J171*J3</f>
        <v>0</v>
      </c>
      <c r="K176" s="29" t="s">
        <v>38</v>
      </c>
      <c r="L176" s="29" t="s">
        <v>1</v>
      </c>
      <c r="M176" s="29">
        <v>0</v>
      </c>
      <c r="N176" s="29">
        <f>-N171*M171*J3</f>
        <v>0</v>
      </c>
      <c r="O176" s="29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3:24" x14ac:dyDescent="0.25">
      <c r="C177" s="29"/>
      <c r="D177" s="29" t="s">
        <v>2</v>
      </c>
      <c r="E177" s="29">
        <v>0</v>
      </c>
      <c r="F177" s="29">
        <f>F174*J3</f>
        <v>0</v>
      </c>
      <c r="G177" s="29"/>
      <c r="H177" s="29" t="s">
        <v>2</v>
      </c>
      <c r="I177" s="29">
        <v>0</v>
      </c>
      <c r="J177" s="29">
        <f>H171*J171*J3</f>
        <v>0</v>
      </c>
      <c r="K177" s="29"/>
      <c r="L177" s="29" t="s">
        <v>2</v>
      </c>
      <c r="M177" s="29">
        <v>0</v>
      </c>
      <c r="N177" s="29">
        <f>N171*L171*J3</f>
        <v>0</v>
      </c>
      <c r="O177" s="29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3:24" x14ac:dyDescent="0.25">
      <c r="C178" s="29" t="s">
        <v>14</v>
      </c>
      <c r="D178" s="29" t="s">
        <v>1</v>
      </c>
      <c r="E178" s="29">
        <f>F172</f>
        <v>1.5426902632476944</v>
      </c>
      <c r="F178" s="29">
        <f>E178+F176</f>
        <v>1.5426902632476944</v>
      </c>
      <c r="G178" s="29" t="s">
        <v>37</v>
      </c>
      <c r="H178" s="29" t="s">
        <v>1</v>
      </c>
      <c r="I178" s="29">
        <f>F180</f>
        <v>1.5426902632476944</v>
      </c>
      <c r="J178" s="29">
        <f>I178+J176</f>
        <v>1.5426902632476944</v>
      </c>
      <c r="K178" s="29" t="s">
        <v>39</v>
      </c>
      <c r="L178" s="29" t="s">
        <v>1</v>
      </c>
      <c r="M178" s="29">
        <f>J180</f>
        <v>1.5426902632476944</v>
      </c>
      <c r="N178" s="29">
        <f>M178+N176</f>
        <v>1.5426902632476944</v>
      </c>
      <c r="O178" s="29"/>
      <c r="P178" s="29"/>
      <c r="Q178" s="29"/>
      <c r="R178" s="29"/>
      <c r="S178" s="29"/>
      <c r="T178" s="29"/>
      <c r="U178" s="29"/>
      <c r="V178" s="29"/>
      <c r="W178" s="29"/>
      <c r="X178" s="29"/>
    </row>
    <row r="179" spans="3:24" x14ac:dyDescent="0.25">
      <c r="C179" s="29"/>
      <c r="D179" s="29" t="s">
        <v>2</v>
      </c>
      <c r="E179" s="29">
        <f>F173</f>
        <v>-1.8385066634855471</v>
      </c>
      <c r="F179" s="29">
        <f>E179+F177</f>
        <v>-1.8385066634855471</v>
      </c>
      <c r="G179" s="29"/>
      <c r="H179" s="29" t="s">
        <v>2</v>
      </c>
      <c r="I179" s="29">
        <f>F181</f>
        <v>-1.8385066634855471</v>
      </c>
      <c r="J179" s="29">
        <f>I179+J177</f>
        <v>-1.8385066634855471</v>
      </c>
      <c r="K179" s="29"/>
      <c r="L179" s="29" t="s">
        <v>2</v>
      </c>
      <c r="M179" s="29">
        <f>J181</f>
        <v>-1.8385066634855471</v>
      </c>
      <c r="N179" s="29">
        <f>M179+N177</f>
        <v>-1.8385066634855471</v>
      </c>
      <c r="O179" s="30"/>
      <c r="P179" s="30"/>
      <c r="Q179" s="30"/>
      <c r="R179" s="30"/>
      <c r="S179" s="30"/>
      <c r="T179" s="29"/>
      <c r="U179" s="30"/>
      <c r="V179" s="30"/>
      <c r="W179" s="30"/>
      <c r="X179" s="30"/>
    </row>
    <row r="180" spans="3:24" x14ac:dyDescent="0.25">
      <c r="C180" s="29" t="s">
        <v>16</v>
      </c>
      <c r="D180" s="29" t="s">
        <v>1</v>
      </c>
      <c r="E180" s="29">
        <v>0</v>
      </c>
      <c r="F180" s="29">
        <f>F178</f>
        <v>1.5426902632476944</v>
      </c>
      <c r="G180" s="29" t="s">
        <v>26</v>
      </c>
      <c r="H180" s="29" t="s">
        <v>1</v>
      </c>
      <c r="I180" s="29">
        <v>0</v>
      </c>
      <c r="J180" s="29">
        <f>J178</f>
        <v>1.5426902632476944</v>
      </c>
      <c r="K180" s="29" t="s">
        <v>40</v>
      </c>
      <c r="L180" s="29" t="s">
        <v>1</v>
      </c>
      <c r="M180" s="29">
        <v>0</v>
      </c>
      <c r="N180" s="30">
        <f>N178</f>
        <v>1.5426902632476944</v>
      </c>
      <c r="O180" s="30"/>
      <c r="P180" s="30"/>
      <c r="Q180" s="30"/>
      <c r="R180" s="30"/>
      <c r="S180" s="30"/>
      <c r="T180" s="29"/>
      <c r="U180" s="30"/>
      <c r="V180" s="30"/>
      <c r="W180" s="30"/>
      <c r="X180" s="30"/>
    </row>
    <row r="181" spans="3:24" x14ac:dyDescent="0.25">
      <c r="C181" s="29"/>
      <c r="D181" s="29" t="s">
        <v>2</v>
      </c>
      <c r="E181" s="29">
        <v>0</v>
      </c>
      <c r="F181" s="29">
        <f>F179</f>
        <v>-1.8385066634855471</v>
      </c>
      <c r="G181" s="29"/>
      <c r="H181" s="29" t="s">
        <v>2</v>
      </c>
      <c r="I181" s="29">
        <v>0</v>
      </c>
      <c r="J181" s="29">
        <f>J179</f>
        <v>-1.8385066634855471</v>
      </c>
      <c r="K181" s="29"/>
      <c r="L181" s="29" t="s">
        <v>2</v>
      </c>
      <c r="M181" s="29">
        <v>0</v>
      </c>
      <c r="N181" s="30">
        <f>N179</f>
        <v>-1.8385066634855471</v>
      </c>
      <c r="O181" s="30"/>
      <c r="P181" s="30"/>
      <c r="Q181" s="30"/>
      <c r="R181" s="30"/>
      <c r="S181" s="30"/>
      <c r="T181" s="29"/>
      <c r="U181" s="29">
        <f>COS(S181)</f>
        <v>1</v>
      </c>
      <c r="V181" s="30"/>
      <c r="W181" s="30"/>
      <c r="X181" s="30"/>
    </row>
    <row r="182" spans="3:24" x14ac:dyDescent="0.25">
      <c r="C182" s="29" t="s">
        <v>17</v>
      </c>
      <c r="D182" s="29" t="s">
        <v>1</v>
      </c>
      <c r="E182" s="29">
        <v>0</v>
      </c>
      <c r="F182" s="29">
        <f>F180*F3</f>
        <v>0</v>
      </c>
      <c r="G182" s="29" t="s">
        <v>27</v>
      </c>
      <c r="H182" s="29" t="s">
        <v>1</v>
      </c>
      <c r="I182" s="29">
        <v>0</v>
      </c>
      <c r="J182" s="29">
        <f>J180*F3</f>
        <v>0</v>
      </c>
      <c r="K182" s="29" t="s">
        <v>41</v>
      </c>
      <c r="L182" s="29" t="s">
        <v>1</v>
      </c>
      <c r="M182" s="29">
        <v>0</v>
      </c>
      <c r="N182" s="29">
        <f>N180*F3</f>
        <v>0</v>
      </c>
      <c r="O182" s="30"/>
      <c r="P182" s="30"/>
      <c r="Q182" s="30"/>
      <c r="R182" s="30"/>
      <c r="S182" s="30"/>
      <c r="T182" s="29"/>
      <c r="U182" s="30"/>
      <c r="V182" s="30"/>
      <c r="W182" s="30"/>
      <c r="X182" s="30"/>
    </row>
    <row r="183" spans="3:24" x14ac:dyDescent="0.25">
      <c r="C183" s="29"/>
      <c r="D183" s="29" t="s">
        <v>2</v>
      </c>
      <c r="E183" s="29">
        <v>0</v>
      </c>
      <c r="F183" s="29">
        <f>F181*F3</f>
        <v>0</v>
      </c>
      <c r="G183" s="29"/>
      <c r="H183" s="29" t="s">
        <v>2</v>
      </c>
      <c r="I183" s="29">
        <v>0</v>
      </c>
      <c r="J183" s="29">
        <f>J181*F3</f>
        <v>0</v>
      </c>
      <c r="K183" s="29"/>
      <c r="L183" s="29" t="s">
        <v>2</v>
      </c>
      <c r="M183" s="29">
        <v>0</v>
      </c>
      <c r="N183" s="29">
        <f>N181*F3</f>
        <v>0</v>
      </c>
      <c r="O183" s="30"/>
      <c r="P183" s="30"/>
      <c r="Q183" s="30"/>
      <c r="R183" s="30"/>
      <c r="S183" s="30"/>
      <c r="T183" s="29"/>
      <c r="U183" s="30"/>
      <c r="V183" s="30"/>
      <c r="W183" s="30"/>
      <c r="X183" s="30"/>
    </row>
    <row r="184" spans="3:24" x14ac:dyDescent="0.25">
      <c r="C184" s="29" t="s">
        <v>18</v>
      </c>
      <c r="D184" s="29" t="s">
        <v>1</v>
      </c>
      <c r="E184" s="29">
        <f>F174</f>
        <v>6</v>
      </c>
      <c r="F184" s="29">
        <f>E184+F182</f>
        <v>6</v>
      </c>
      <c r="G184" s="29" t="s">
        <v>28</v>
      </c>
      <c r="H184" s="29" t="s">
        <v>1</v>
      </c>
      <c r="I184" s="29">
        <f>F192</f>
        <v>7.6546559971369925</v>
      </c>
      <c r="J184" s="29">
        <f>I184+J182</f>
        <v>7.6546559971369925</v>
      </c>
      <c r="K184" s="29" t="s">
        <v>42</v>
      </c>
      <c r="L184" s="29" t="s">
        <v>1</v>
      </c>
      <c r="M184" s="29">
        <f>J192</f>
        <v>9.309311994273985</v>
      </c>
      <c r="N184" s="29">
        <f>M184+N182</f>
        <v>9.309311994273985</v>
      </c>
      <c r="O184" s="30"/>
      <c r="P184" s="30"/>
      <c r="Q184" s="30"/>
      <c r="R184" s="30"/>
      <c r="S184" s="30"/>
      <c r="T184" s="29"/>
      <c r="U184" s="30"/>
      <c r="V184" s="30"/>
      <c r="W184" s="30"/>
      <c r="X184" s="30"/>
    </row>
    <row r="185" spans="3:24" x14ac:dyDescent="0.25">
      <c r="C185" s="29"/>
      <c r="D185" s="29" t="s">
        <v>2</v>
      </c>
      <c r="E185" s="29">
        <f>F175</f>
        <v>0</v>
      </c>
      <c r="F185" s="29">
        <f>E185+F183</f>
        <v>0</v>
      </c>
      <c r="G185" s="29"/>
      <c r="H185" s="29" t="s">
        <v>2</v>
      </c>
      <c r="I185" s="29">
        <f>F193</f>
        <v>1.388421236922925</v>
      </c>
      <c r="J185" s="29">
        <f>I185+J183</f>
        <v>1.388421236922925</v>
      </c>
      <c r="K185" s="29"/>
      <c r="L185" s="29" t="s">
        <v>2</v>
      </c>
      <c r="M185" s="29">
        <f>J193</f>
        <v>2.7768424738458499</v>
      </c>
      <c r="N185" s="29">
        <f>M185+N183</f>
        <v>2.7768424738458499</v>
      </c>
      <c r="O185" s="30"/>
      <c r="P185" s="30"/>
      <c r="Q185" s="30"/>
      <c r="R185" s="30"/>
      <c r="S185" s="30"/>
      <c r="T185" s="29"/>
      <c r="U185" s="30"/>
      <c r="V185" s="30"/>
      <c r="W185" s="30"/>
      <c r="X185" s="30"/>
    </row>
    <row r="186" spans="3:24" x14ac:dyDescent="0.25">
      <c r="C186" s="29" t="s">
        <v>19</v>
      </c>
      <c r="D186" s="29" t="s">
        <v>1</v>
      </c>
      <c r="E186" s="29">
        <v>0</v>
      </c>
      <c r="F186" s="29">
        <f>-F181*H3</f>
        <v>1.6546559971369925</v>
      </c>
      <c r="G186" s="29" t="s">
        <v>29</v>
      </c>
      <c r="H186" s="29" t="s">
        <v>1</v>
      </c>
      <c r="I186" s="29">
        <v>0</v>
      </c>
      <c r="J186" s="29">
        <f>-J181*H3</f>
        <v>1.6546559971369925</v>
      </c>
      <c r="K186" s="29" t="s">
        <v>44</v>
      </c>
      <c r="L186" s="29" t="s">
        <v>1</v>
      </c>
      <c r="M186" s="29">
        <v>0</v>
      </c>
      <c r="N186" s="29">
        <f>-N181*H3</f>
        <v>1.6546559971369925</v>
      </c>
      <c r="O186" s="30"/>
      <c r="P186" s="30"/>
      <c r="Q186" s="30"/>
      <c r="R186" s="30"/>
      <c r="S186" s="30"/>
      <c r="T186" s="29"/>
      <c r="U186" s="30"/>
      <c r="V186" s="30"/>
      <c r="W186" s="30"/>
      <c r="X186" s="30"/>
    </row>
    <row r="187" spans="3:24" x14ac:dyDescent="0.25">
      <c r="C187" s="29"/>
      <c r="D187" s="29" t="s">
        <v>2</v>
      </c>
      <c r="E187" s="29">
        <v>0</v>
      </c>
      <c r="F187" s="29">
        <f>F180*H3</f>
        <v>1.388421236922925</v>
      </c>
      <c r="G187" s="29"/>
      <c r="H187" s="29" t="s">
        <v>2</v>
      </c>
      <c r="I187" s="29">
        <v>0</v>
      </c>
      <c r="J187" s="29">
        <f>J180*H3</f>
        <v>1.388421236922925</v>
      </c>
      <c r="K187" s="29"/>
      <c r="L187" s="29" t="s">
        <v>2</v>
      </c>
      <c r="M187" s="29">
        <v>0</v>
      </c>
      <c r="N187" s="29">
        <f>N180*H3</f>
        <v>1.388421236922925</v>
      </c>
      <c r="O187" s="30"/>
      <c r="P187" s="30"/>
      <c r="Q187" s="30"/>
      <c r="R187" s="30"/>
      <c r="S187" s="30"/>
      <c r="T187" s="29"/>
      <c r="U187" s="30"/>
      <c r="V187" s="30"/>
      <c r="W187" s="30"/>
      <c r="X187" s="30"/>
    </row>
    <row r="188" spans="3:24" x14ac:dyDescent="0.25">
      <c r="C188" s="29" t="s">
        <v>20</v>
      </c>
      <c r="D188" s="29" t="s">
        <v>1</v>
      </c>
      <c r="E188" s="29">
        <f>F184</f>
        <v>6</v>
      </c>
      <c r="F188" s="29">
        <f>E188+F186</f>
        <v>7.6546559971369925</v>
      </c>
      <c r="G188" s="29" t="s">
        <v>43</v>
      </c>
      <c r="H188" s="29" t="s">
        <v>1</v>
      </c>
      <c r="I188" s="29">
        <f>J184</f>
        <v>7.6546559971369925</v>
      </c>
      <c r="J188" s="29">
        <f>I188+J186</f>
        <v>9.309311994273985</v>
      </c>
      <c r="K188" s="29" t="s">
        <v>43</v>
      </c>
      <c r="L188" s="29" t="s">
        <v>1</v>
      </c>
      <c r="M188" s="29">
        <f>N184</f>
        <v>9.309311994273985</v>
      </c>
      <c r="N188" s="29">
        <f>M188+N186</f>
        <v>10.963967991410978</v>
      </c>
      <c r="O188" s="30"/>
      <c r="P188" s="30"/>
      <c r="Q188" s="30"/>
      <c r="R188" s="30"/>
      <c r="S188" s="30"/>
      <c r="T188" s="29"/>
      <c r="U188" s="30"/>
      <c r="V188" s="30"/>
      <c r="W188" s="30"/>
      <c r="X188" s="30"/>
    </row>
    <row r="189" spans="3:24" x14ac:dyDescent="0.25">
      <c r="C189" s="29"/>
      <c r="D189" s="29" t="s">
        <v>2</v>
      </c>
      <c r="E189" s="29">
        <f>F185</f>
        <v>0</v>
      </c>
      <c r="F189" s="29">
        <f>E189+F187</f>
        <v>1.388421236922925</v>
      </c>
      <c r="G189" s="29"/>
      <c r="H189" s="29" t="s">
        <v>2</v>
      </c>
      <c r="I189" s="29">
        <f>J185</f>
        <v>1.388421236922925</v>
      </c>
      <c r="J189" s="29">
        <f>I189+J187</f>
        <v>2.7768424738458499</v>
      </c>
      <c r="K189" s="29"/>
      <c r="L189" s="29" t="s">
        <v>2</v>
      </c>
      <c r="M189" s="29">
        <f>N185</f>
        <v>2.7768424738458499</v>
      </c>
      <c r="N189" s="29">
        <f>M189+N187</f>
        <v>4.1652637107687749</v>
      </c>
      <c r="O189" s="30"/>
      <c r="P189" s="30"/>
      <c r="Q189" s="30"/>
      <c r="R189" s="30"/>
      <c r="S189" s="30"/>
      <c r="T189" s="29"/>
      <c r="U189" s="30"/>
      <c r="V189" s="30"/>
      <c r="W189" s="30"/>
      <c r="X189" s="30"/>
    </row>
    <row r="190" spans="3:24" x14ac:dyDescent="0.25">
      <c r="C190" s="29" t="s">
        <v>21</v>
      </c>
      <c r="D190" s="29" t="s">
        <v>1</v>
      </c>
      <c r="E190" s="29">
        <f>F174</f>
        <v>6</v>
      </c>
      <c r="F190" s="29">
        <f>F188</f>
        <v>7.6546559971369925</v>
      </c>
      <c r="G190" s="29" t="s">
        <v>30</v>
      </c>
      <c r="H190" s="29" t="s">
        <v>1</v>
      </c>
      <c r="I190" s="30">
        <f>F192</f>
        <v>7.6546559971369925</v>
      </c>
      <c r="J190" s="29">
        <f>J188</f>
        <v>9.309311994273985</v>
      </c>
      <c r="K190" s="29" t="s">
        <v>45</v>
      </c>
      <c r="L190" s="29" t="s">
        <v>1</v>
      </c>
      <c r="M190" s="30">
        <f>J192</f>
        <v>9.309311994273985</v>
      </c>
      <c r="N190" s="29">
        <f>N188</f>
        <v>10.963967991410978</v>
      </c>
      <c r="O190" s="30"/>
      <c r="P190" s="30"/>
      <c r="Q190" s="30"/>
      <c r="R190" s="30"/>
      <c r="S190" s="30"/>
      <c r="T190" s="29"/>
      <c r="U190" s="30"/>
      <c r="V190" s="30"/>
      <c r="W190" s="30"/>
      <c r="X190" s="30"/>
    </row>
    <row r="191" spans="3:24" x14ac:dyDescent="0.25">
      <c r="C191" s="29"/>
      <c r="D191" s="29" t="s">
        <v>2</v>
      </c>
      <c r="E191" s="29">
        <f>F175</f>
        <v>0</v>
      </c>
      <c r="F191" s="29">
        <f>F189</f>
        <v>1.388421236922925</v>
      </c>
      <c r="G191" s="29"/>
      <c r="H191" s="29" t="s">
        <v>2</v>
      </c>
      <c r="I191" s="30">
        <f>F193</f>
        <v>1.388421236922925</v>
      </c>
      <c r="J191" s="29">
        <f>J189</f>
        <v>2.7768424738458499</v>
      </c>
      <c r="K191" s="29"/>
      <c r="L191" s="29" t="s">
        <v>2</v>
      </c>
      <c r="M191" s="30">
        <f>J193</f>
        <v>2.7768424738458499</v>
      </c>
      <c r="N191" s="29">
        <f>N189</f>
        <v>4.1652637107687749</v>
      </c>
      <c r="O191" s="30"/>
      <c r="P191" s="30"/>
      <c r="Q191" s="30"/>
      <c r="R191" s="30"/>
      <c r="S191" s="30"/>
      <c r="T191" s="29"/>
      <c r="U191" s="30"/>
      <c r="V191" s="30"/>
      <c r="W191" s="30"/>
      <c r="X191" s="30"/>
    </row>
    <row r="192" spans="3:24" x14ac:dyDescent="0.25">
      <c r="C192" s="29" t="s">
        <v>22</v>
      </c>
      <c r="D192" s="29" t="s">
        <v>1</v>
      </c>
      <c r="E192" s="29">
        <v>0</v>
      </c>
      <c r="F192" s="29">
        <f>F190</f>
        <v>7.6546559971369925</v>
      </c>
      <c r="G192" s="29" t="s">
        <v>31</v>
      </c>
      <c r="H192" s="29" t="s">
        <v>1</v>
      </c>
      <c r="I192" s="29">
        <v>0</v>
      </c>
      <c r="J192" s="29">
        <f>J190</f>
        <v>9.309311994273985</v>
      </c>
      <c r="K192" s="29" t="s">
        <v>31</v>
      </c>
      <c r="L192" s="29" t="s">
        <v>1</v>
      </c>
      <c r="M192" s="29">
        <v>0</v>
      </c>
      <c r="N192" s="29">
        <f>N190</f>
        <v>10.963967991410978</v>
      </c>
      <c r="O192" s="30"/>
      <c r="P192" s="30"/>
      <c r="Q192" s="30"/>
      <c r="R192" s="30"/>
      <c r="S192" s="30"/>
      <c r="T192" s="29"/>
      <c r="U192" s="30"/>
      <c r="V192" s="30"/>
      <c r="W192" s="30"/>
      <c r="X192" s="30"/>
    </row>
    <row r="193" spans="3:24" x14ac:dyDescent="0.25">
      <c r="C193" s="29"/>
      <c r="D193" s="29" t="s">
        <v>2</v>
      </c>
      <c r="E193" s="29">
        <v>0</v>
      </c>
      <c r="F193" s="29">
        <f>F191</f>
        <v>1.388421236922925</v>
      </c>
      <c r="G193" s="29"/>
      <c r="H193" s="29" t="s">
        <v>2</v>
      </c>
      <c r="I193" s="29">
        <v>0</v>
      </c>
      <c r="J193" s="29">
        <f>J191</f>
        <v>2.7768424738458499</v>
      </c>
      <c r="K193" s="29"/>
      <c r="L193" s="29" t="s">
        <v>2</v>
      </c>
      <c r="M193" s="29">
        <v>0</v>
      </c>
      <c r="N193" s="29">
        <f>N191</f>
        <v>4.1652637107687749</v>
      </c>
      <c r="O193" s="30"/>
      <c r="P193" s="30"/>
      <c r="Q193" s="30"/>
      <c r="R193" s="30"/>
      <c r="S193" s="30"/>
      <c r="T193" s="29"/>
      <c r="U193" s="30"/>
      <c r="V193" s="30"/>
      <c r="W193" s="30"/>
      <c r="X193" s="30"/>
    </row>
    <row r="194" spans="3:24" x14ac:dyDescent="0.25">
      <c r="C194" s="29"/>
      <c r="D194" s="30"/>
      <c r="E194" s="30"/>
      <c r="F194" s="29"/>
      <c r="G194" s="30"/>
      <c r="H194" s="30"/>
      <c r="I194" s="30"/>
      <c r="J194" s="29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spans="3:24" x14ac:dyDescent="0.25">
      <c r="C195" s="29"/>
      <c r="D195" s="30"/>
      <c r="E195" s="30"/>
      <c r="F195" s="29"/>
      <c r="G195" s="30"/>
      <c r="H195" s="30"/>
      <c r="I195" s="30"/>
      <c r="J195" s="29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3:24" x14ac:dyDescent="0.25">
      <c r="C196" s="29"/>
      <c r="D196" s="30"/>
      <c r="E196" s="30"/>
      <c r="F196" s="29"/>
      <c r="G196" s="30"/>
      <c r="H196" s="30"/>
      <c r="I196" s="30"/>
      <c r="J196" s="29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3:24" x14ac:dyDescent="0.25">
      <c r="C197" s="29"/>
      <c r="D197" s="30"/>
      <c r="E197" s="30"/>
      <c r="F197" s="29"/>
      <c r="G197" s="30"/>
      <c r="H197" s="30"/>
      <c r="I197" s="30"/>
      <c r="J197" s="29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spans="3:24" x14ac:dyDescent="0.25">
      <c r="C198" s="29"/>
      <c r="D198" s="30"/>
      <c r="E198" s="30"/>
      <c r="F198" s="29"/>
      <c r="G198" s="30"/>
      <c r="H198" s="30"/>
      <c r="I198" s="30"/>
      <c r="J198" s="29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</xdr:col>
                    <xdr:colOff>57150</xdr:colOff>
                    <xdr:row>0</xdr:row>
                    <xdr:rowOff>171450</xdr:rowOff>
                  </from>
                  <to>
                    <xdr:col>2</xdr:col>
                    <xdr:colOff>19050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3</xdr:col>
                    <xdr:colOff>57150</xdr:colOff>
                    <xdr:row>0</xdr:row>
                    <xdr:rowOff>171450</xdr:rowOff>
                  </from>
                  <to>
                    <xdr:col>4</xdr:col>
                    <xdr:colOff>19050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Scroll Bar 11">
              <controlPr defaultSize="0" autoPict="0">
                <anchor moveWithCells="1">
                  <from>
                    <xdr:col>9</xdr:col>
                    <xdr:colOff>28575</xdr:colOff>
                    <xdr:row>0</xdr:row>
                    <xdr:rowOff>171450</xdr:rowOff>
                  </from>
                  <to>
                    <xdr:col>9</xdr:col>
                    <xdr:colOff>752475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Scroll Bar 12">
              <controlPr defaultSize="0" autoPict="0">
                <anchor moveWithCells="1">
                  <from>
                    <xdr:col>5</xdr:col>
                    <xdr:colOff>47625</xdr:colOff>
                    <xdr:row>0</xdr:row>
                    <xdr:rowOff>171450</xdr:rowOff>
                  </from>
                  <to>
                    <xdr:col>6</xdr:col>
                    <xdr:colOff>9525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Scroll Bar 13">
              <controlPr defaultSize="0" autoPict="0">
                <anchor moveWithCells="1">
                  <from>
                    <xdr:col>7</xdr:col>
                    <xdr:colOff>28575</xdr:colOff>
                    <xdr:row>0</xdr:row>
                    <xdr:rowOff>171450</xdr:rowOff>
                  </from>
                  <to>
                    <xdr:col>7</xdr:col>
                    <xdr:colOff>752475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80" zoomScaleNormal="80" workbookViewId="0">
      <selection activeCell="D8" sqref="D8"/>
    </sheetView>
  </sheetViews>
  <sheetFormatPr baseColWidth="10" defaultColWidth="11.42578125" defaultRowHeight="15" x14ac:dyDescent="0.25"/>
  <cols>
    <col min="1" max="1" width="13.5703125" style="13" customWidth="1"/>
    <col min="2" max="16384" width="11.42578125" style="13"/>
  </cols>
  <sheetData>
    <row r="1" spans="1:20" x14ac:dyDescent="0.25">
      <c r="A1" s="22" t="s">
        <v>50</v>
      </c>
      <c r="B1" s="24"/>
      <c r="C1" s="24"/>
      <c r="D1" s="24"/>
      <c r="E1" s="24"/>
      <c r="F1" s="24"/>
      <c r="G1" s="24"/>
      <c r="H1" s="24"/>
      <c r="I1" s="24"/>
      <c r="J1" s="24"/>
      <c r="M1" s="14"/>
      <c r="N1" s="14"/>
      <c r="O1" s="14"/>
      <c r="P1" s="14"/>
      <c r="Q1" s="14"/>
      <c r="R1" s="14"/>
      <c r="S1" s="14"/>
      <c r="T1" s="15"/>
    </row>
    <row r="2" spans="1:20" x14ac:dyDescent="0.25">
      <c r="A2" s="24" t="s">
        <v>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M2" s="14"/>
      <c r="N2" s="14"/>
      <c r="O2" s="14"/>
      <c r="P2" s="14"/>
      <c r="Q2" s="14"/>
      <c r="R2" s="14"/>
      <c r="S2" s="14"/>
      <c r="T2" s="15"/>
    </row>
    <row r="3" spans="1:20" x14ac:dyDescent="0.25">
      <c r="A3" s="23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M3" s="14"/>
      <c r="N3" s="14"/>
      <c r="O3" s="14"/>
      <c r="P3" s="14"/>
      <c r="Q3" s="14"/>
      <c r="R3" s="14"/>
      <c r="S3" s="14"/>
      <c r="T3" s="15"/>
    </row>
    <row r="4" spans="1:20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M4" s="14"/>
      <c r="N4" s="14"/>
      <c r="O4" s="14"/>
      <c r="P4" s="14"/>
      <c r="Q4" s="14"/>
      <c r="R4" s="14"/>
      <c r="S4" s="14"/>
      <c r="T4" s="15"/>
    </row>
    <row r="5" spans="1:20" x14ac:dyDescent="0.25">
      <c r="A5" s="22"/>
      <c r="B5" s="24"/>
      <c r="C5" s="24"/>
      <c r="D5" s="24"/>
      <c r="E5" s="24"/>
      <c r="F5" s="24"/>
      <c r="G5" s="24"/>
      <c r="H5" s="24"/>
      <c r="I5" s="24"/>
      <c r="J5" s="24"/>
      <c r="M5" s="14"/>
      <c r="N5" s="16">
        <v>75</v>
      </c>
      <c r="O5" s="17"/>
      <c r="P5" s="14"/>
      <c r="Q5" s="14"/>
      <c r="R5" s="14"/>
      <c r="S5" s="14"/>
      <c r="T5" s="15"/>
    </row>
    <row r="6" spans="1:20" x14ac:dyDescent="0.25">
      <c r="A6" s="22"/>
      <c r="B6" s="24"/>
      <c r="C6" s="24"/>
      <c r="D6" s="24"/>
      <c r="E6" s="24"/>
      <c r="F6" s="24"/>
      <c r="G6" s="24"/>
      <c r="H6" s="24"/>
      <c r="I6" s="24"/>
      <c r="J6" s="24"/>
      <c r="M6" s="14"/>
      <c r="N6" s="14"/>
      <c r="O6" s="14"/>
      <c r="P6" s="14"/>
      <c r="Q6" s="14"/>
      <c r="R6" s="14"/>
      <c r="S6" s="14"/>
      <c r="T6" s="15"/>
    </row>
    <row r="7" spans="1:20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M7" s="17"/>
      <c r="N7" s="14"/>
      <c r="O7" s="14"/>
      <c r="P7" s="14"/>
      <c r="Q7" s="14"/>
      <c r="R7" s="14"/>
      <c r="S7" s="17"/>
      <c r="T7" s="15"/>
    </row>
    <row r="8" spans="1:20" x14ac:dyDescent="0.25">
      <c r="A8" s="22"/>
      <c r="B8" s="24"/>
      <c r="C8" s="24"/>
      <c r="D8" s="24"/>
      <c r="E8" s="24"/>
      <c r="F8" s="24"/>
      <c r="G8" s="24"/>
      <c r="H8" s="24"/>
      <c r="I8" s="24"/>
      <c r="J8" s="24"/>
      <c r="M8" s="14"/>
      <c r="N8" s="14"/>
      <c r="O8" s="14"/>
      <c r="P8" s="14"/>
      <c r="Q8" s="14"/>
      <c r="R8" s="14"/>
      <c r="S8" s="14"/>
      <c r="T8" s="15"/>
    </row>
    <row r="9" spans="1:20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M9" s="14"/>
      <c r="N9" s="14"/>
      <c r="O9" s="14"/>
      <c r="P9" s="14"/>
      <c r="Q9" s="14"/>
      <c r="R9" s="14"/>
      <c r="S9" s="14"/>
      <c r="T9" s="15"/>
    </row>
    <row r="10" spans="1:20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M10" s="14"/>
      <c r="N10" s="14"/>
      <c r="O10" s="14"/>
      <c r="P10" s="14"/>
      <c r="Q10" s="14"/>
      <c r="R10" s="14"/>
      <c r="S10" s="14"/>
      <c r="T10" s="15"/>
    </row>
    <row r="11" spans="1:20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M11" s="14"/>
      <c r="N11" s="14"/>
      <c r="O11" s="14"/>
      <c r="P11" s="14"/>
      <c r="Q11" s="14"/>
      <c r="R11" s="14"/>
      <c r="S11" s="14"/>
      <c r="T11" s="15"/>
    </row>
    <row r="12" spans="1:20" x14ac:dyDescent="0.25">
      <c r="M12" s="14"/>
      <c r="N12" s="14"/>
      <c r="O12" s="14"/>
      <c r="P12" s="14"/>
      <c r="Q12" s="14"/>
      <c r="R12" s="14"/>
      <c r="S12" s="14"/>
      <c r="T12" s="15"/>
    </row>
    <row r="13" spans="1:20" x14ac:dyDescent="0.25">
      <c r="M13" s="14"/>
      <c r="N13" s="14"/>
      <c r="O13" s="14"/>
      <c r="P13" s="14"/>
      <c r="Q13" s="14"/>
      <c r="R13" s="14"/>
      <c r="S13" s="14"/>
      <c r="T13" s="15"/>
    </row>
    <row r="14" spans="1:20" x14ac:dyDescent="0.25">
      <c r="M14" s="14"/>
      <c r="N14" s="14"/>
      <c r="O14" s="14"/>
      <c r="P14" s="14"/>
      <c r="Q14" s="14"/>
      <c r="R14" s="14"/>
      <c r="S14" s="14"/>
      <c r="T14" s="15"/>
    </row>
    <row r="15" spans="1:20" x14ac:dyDescent="0.25">
      <c r="M15" s="14"/>
      <c r="N15" s="14"/>
      <c r="O15" s="14"/>
      <c r="P15" s="14"/>
      <c r="Q15" s="14"/>
      <c r="R15" s="14"/>
      <c r="S15" s="14"/>
      <c r="T15" s="15"/>
    </row>
    <row r="16" spans="1:20" x14ac:dyDescent="0.25">
      <c r="M16" s="14"/>
      <c r="N16" s="14"/>
      <c r="O16" s="14"/>
      <c r="P16" s="14"/>
      <c r="Q16" s="14"/>
      <c r="R16" s="14"/>
      <c r="S16" s="14"/>
      <c r="T16" s="15"/>
    </row>
    <row r="17" spans="13:20" x14ac:dyDescent="0.25">
      <c r="M17" s="14"/>
      <c r="N17" s="14"/>
      <c r="O17" s="14"/>
      <c r="P17" s="14"/>
      <c r="Q17" s="14"/>
      <c r="R17" s="14"/>
      <c r="S17" s="14"/>
      <c r="T17" s="15"/>
    </row>
    <row r="18" spans="13:20" x14ac:dyDescent="0.25">
      <c r="M18" s="14"/>
      <c r="N18" s="14"/>
      <c r="O18" s="14"/>
      <c r="P18" s="14"/>
      <c r="Q18" s="14"/>
      <c r="R18" s="14"/>
      <c r="S18" s="14"/>
      <c r="T18" s="15"/>
    </row>
    <row r="19" spans="13:20" x14ac:dyDescent="0.25">
      <c r="M19" s="14"/>
      <c r="N19" s="14"/>
      <c r="O19" s="14"/>
      <c r="P19" s="14"/>
      <c r="Q19" s="14"/>
      <c r="R19" s="14"/>
      <c r="S19" s="14"/>
      <c r="T19" s="15"/>
    </row>
    <row r="20" spans="13:20" x14ac:dyDescent="0.25">
      <c r="M20" s="14"/>
      <c r="N20" s="14"/>
      <c r="O20" s="14"/>
      <c r="P20" s="14"/>
      <c r="Q20" s="14"/>
      <c r="R20" s="14"/>
      <c r="S20" s="14"/>
      <c r="T20" s="15"/>
    </row>
    <row r="21" spans="13:20" x14ac:dyDescent="0.25">
      <c r="M21" s="14"/>
      <c r="N21" s="14"/>
      <c r="O21" s="14"/>
      <c r="P21" s="14"/>
      <c r="Q21" s="14"/>
      <c r="R21" s="14"/>
      <c r="S21" s="14"/>
      <c r="T21" s="18"/>
    </row>
    <row r="22" spans="13:20" x14ac:dyDescent="0.25">
      <c r="M22" s="14"/>
      <c r="N22" s="14"/>
      <c r="O22" s="14"/>
      <c r="P22" s="14"/>
      <c r="Q22" s="14"/>
      <c r="R22" s="14"/>
      <c r="S22" s="14"/>
      <c r="T22" s="18"/>
    </row>
    <row r="23" spans="13:20" x14ac:dyDescent="0.25">
      <c r="M23" s="14"/>
      <c r="N23" s="14"/>
      <c r="O23" s="14"/>
      <c r="P23" s="14"/>
      <c r="Q23" s="14"/>
      <c r="R23" s="14"/>
      <c r="S23" s="14"/>
      <c r="T23" s="15"/>
    </row>
    <row r="24" spans="13:20" x14ac:dyDescent="0.25">
      <c r="M24" s="14"/>
      <c r="N24" s="14"/>
      <c r="O24" s="14"/>
      <c r="P24" s="14"/>
      <c r="Q24" s="14"/>
      <c r="R24" s="14"/>
      <c r="S24" s="14"/>
      <c r="T24" s="15"/>
    </row>
    <row r="25" spans="13:20" x14ac:dyDescent="0.25">
      <c r="M25" s="14"/>
      <c r="N25" s="14"/>
      <c r="O25" s="14"/>
      <c r="P25" s="14"/>
      <c r="Q25" s="14"/>
      <c r="R25" s="14"/>
      <c r="S25" s="14"/>
      <c r="T25" s="15"/>
    </row>
    <row r="26" spans="13:20" x14ac:dyDescent="0.25">
      <c r="M26" s="14" t="s">
        <v>47</v>
      </c>
      <c r="N26" s="14"/>
      <c r="O26" s="14"/>
      <c r="P26" s="14"/>
      <c r="Q26" s="14"/>
      <c r="R26" s="14"/>
      <c r="S26" s="14"/>
      <c r="T26" s="15"/>
    </row>
    <row r="27" spans="13:20" x14ac:dyDescent="0.25">
      <c r="M27" s="14"/>
      <c r="N27" s="14"/>
      <c r="O27" s="14"/>
      <c r="P27" s="14"/>
      <c r="Q27" s="14"/>
      <c r="R27" s="14"/>
      <c r="S27" s="14"/>
      <c r="T27" s="15"/>
    </row>
    <row r="28" spans="13:20" x14ac:dyDescent="0.25">
      <c r="M28" s="14"/>
      <c r="N28" s="15"/>
      <c r="O28" s="14"/>
      <c r="P28" s="14"/>
      <c r="Q28" s="14"/>
      <c r="R28" s="14"/>
      <c r="S28" s="14"/>
      <c r="T28" s="15"/>
    </row>
    <row r="29" spans="13:20" x14ac:dyDescent="0.25">
      <c r="M29" s="14"/>
      <c r="N29" s="14"/>
      <c r="O29" s="14"/>
      <c r="P29" s="14"/>
      <c r="Q29" s="14"/>
      <c r="R29" s="14"/>
      <c r="S29" s="14"/>
      <c r="T29" s="15"/>
    </row>
    <row r="30" spans="13:20" x14ac:dyDescent="0.25">
      <c r="M30" s="14"/>
      <c r="N30" s="14"/>
      <c r="O30" s="14"/>
      <c r="P30" s="14"/>
      <c r="Q30" s="14"/>
      <c r="R30" s="14"/>
      <c r="S30" s="14"/>
      <c r="T30" s="15"/>
    </row>
    <row r="31" spans="13:20" x14ac:dyDescent="0.25">
      <c r="M31" s="14"/>
      <c r="N31" s="14"/>
      <c r="O31" s="14"/>
      <c r="P31" s="14"/>
      <c r="Q31" s="14"/>
      <c r="R31" s="14"/>
      <c r="S31" s="14"/>
      <c r="T31" s="15"/>
    </row>
    <row r="32" spans="13:20" x14ac:dyDescent="0.25">
      <c r="M32" s="14"/>
      <c r="N32" s="14"/>
      <c r="O32" s="14"/>
      <c r="P32" s="14"/>
      <c r="Q32" s="14"/>
      <c r="R32" s="14"/>
      <c r="S32" s="14"/>
      <c r="T32" s="15"/>
    </row>
    <row r="33" spans="13:20" x14ac:dyDescent="0.25">
      <c r="M33" s="14"/>
      <c r="N33" s="14"/>
      <c r="O33" s="14"/>
      <c r="P33" s="14"/>
      <c r="Q33" s="14"/>
      <c r="R33" s="14"/>
      <c r="S33" s="14"/>
      <c r="T33" s="15"/>
    </row>
    <row r="34" spans="13:20" x14ac:dyDescent="0.25">
      <c r="M34" s="14"/>
      <c r="N34" s="14"/>
      <c r="O34" s="14"/>
      <c r="P34" s="14"/>
      <c r="Q34" s="14"/>
      <c r="R34" s="14"/>
      <c r="S34" s="14"/>
      <c r="T34" s="15"/>
    </row>
    <row r="35" spans="13:20" x14ac:dyDescent="0.25">
      <c r="M35" s="18"/>
      <c r="N35" s="18"/>
      <c r="O35" s="18"/>
      <c r="P35" s="15"/>
      <c r="Q35" s="15"/>
      <c r="R35" s="15"/>
      <c r="S35" s="15"/>
      <c r="T35" s="15"/>
    </row>
    <row r="36" spans="13:20" x14ac:dyDescent="0.25">
      <c r="M36" s="19"/>
      <c r="N36" s="19"/>
      <c r="O36" s="19"/>
      <c r="P36" s="19"/>
      <c r="Q36" s="19"/>
      <c r="R36" s="19"/>
      <c r="S36" s="19"/>
      <c r="T36" s="15"/>
    </row>
    <row r="37" spans="13:20" x14ac:dyDescent="0.25">
      <c r="M37" s="20"/>
      <c r="N37" s="14"/>
      <c r="O37" s="14"/>
      <c r="P37" s="14"/>
      <c r="Q37" s="14"/>
      <c r="R37" s="14"/>
      <c r="S37" s="14"/>
      <c r="T37" s="15"/>
    </row>
    <row r="38" spans="13:20" x14ac:dyDescent="0.25">
      <c r="M38" s="18"/>
      <c r="N38" s="18"/>
      <c r="O38" s="18"/>
      <c r="P38" s="15"/>
      <c r="Q38" s="15"/>
      <c r="R38" s="15"/>
      <c r="S38" s="15"/>
      <c r="T38" s="15"/>
    </row>
    <row r="39" spans="13:20" x14ac:dyDescent="0.25">
      <c r="M39" s="18"/>
      <c r="N39" s="18"/>
      <c r="O39" s="18"/>
      <c r="P39" s="15"/>
      <c r="Q39" s="15"/>
      <c r="R39" s="15"/>
      <c r="S39" s="15"/>
      <c r="T39" s="15"/>
    </row>
    <row r="40" spans="13:20" x14ac:dyDescent="0.25">
      <c r="M40" s="18"/>
      <c r="N40" s="18"/>
      <c r="O40" s="18"/>
      <c r="P40" s="15"/>
      <c r="Q40" s="15"/>
      <c r="R40" s="15"/>
      <c r="S40" s="15"/>
      <c r="T40" s="15"/>
    </row>
    <row r="41" spans="13:20" x14ac:dyDescent="0.25">
      <c r="M41" s="18"/>
      <c r="N41" s="18"/>
      <c r="O41" s="18"/>
      <c r="P41" s="15"/>
      <c r="Q41" s="15"/>
      <c r="R41" s="15"/>
      <c r="S41" s="15"/>
      <c r="T41" s="15"/>
    </row>
    <row r="42" spans="13:20" x14ac:dyDescent="0.25">
      <c r="M42" s="18"/>
      <c r="N42" s="18"/>
      <c r="O42" s="18"/>
      <c r="P42" s="15"/>
      <c r="Q42" s="15"/>
      <c r="R42" s="15"/>
      <c r="S42" s="15"/>
      <c r="T42" s="15"/>
    </row>
    <row r="43" spans="13:20" x14ac:dyDescent="0.25">
      <c r="M43" s="18"/>
      <c r="N43" s="18"/>
      <c r="O43" s="18"/>
      <c r="P43" s="15"/>
      <c r="Q43" s="15"/>
      <c r="R43" s="15"/>
      <c r="S43" s="15"/>
      <c r="T43" s="15"/>
    </row>
    <row r="44" spans="13:20" x14ac:dyDescent="0.25">
      <c r="M44" s="18"/>
      <c r="N44" s="18"/>
      <c r="O44" s="18"/>
      <c r="P44" s="15"/>
      <c r="Q44" s="15"/>
      <c r="R44" s="15"/>
      <c r="S44" s="15"/>
      <c r="T44" s="15"/>
    </row>
    <row r="45" spans="13:20" x14ac:dyDescent="0.25">
      <c r="M45" s="18"/>
      <c r="N45" s="19" t="s">
        <v>48</v>
      </c>
      <c r="O45" s="19"/>
      <c r="P45" s="19"/>
      <c r="Q45" s="19"/>
      <c r="R45" s="19"/>
      <c r="S45" s="19"/>
      <c r="T45" s="19"/>
    </row>
    <row r="46" spans="13:20" x14ac:dyDescent="0.25">
      <c r="M46" s="21" t="s">
        <v>49</v>
      </c>
      <c r="N46" s="21"/>
      <c r="O46" s="21"/>
      <c r="P46" s="21"/>
      <c r="Q46" s="21"/>
      <c r="R46" s="21"/>
      <c r="S46" s="21"/>
      <c r="T46" s="21"/>
    </row>
    <row r="47" spans="13:20" x14ac:dyDescent="0.25">
      <c r="M47" s="18"/>
      <c r="N47" s="18"/>
      <c r="O47" s="18"/>
      <c r="P47" s="15"/>
      <c r="Q47" s="15"/>
      <c r="R47" s="15"/>
      <c r="S47" s="15"/>
      <c r="T47" s="15"/>
    </row>
    <row r="48" spans="13:20" x14ac:dyDescent="0.25">
      <c r="M48" s="18"/>
      <c r="N48" s="18"/>
      <c r="O48" s="18"/>
      <c r="P48" s="15"/>
      <c r="Q48" s="15"/>
      <c r="R48" s="15"/>
      <c r="S48" s="15"/>
      <c r="T48" s="15"/>
    </row>
    <row r="49" spans="13:20" x14ac:dyDescent="0.25">
      <c r="M49" s="18"/>
      <c r="N49" s="18"/>
      <c r="O49" s="18"/>
      <c r="P49" s="15"/>
      <c r="Q49" s="15"/>
      <c r="R49" s="15"/>
      <c r="S49" s="15"/>
      <c r="T49" s="15"/>
    </row>
    <row r="50" spans="13:20" x14ac:dyDescent="0.25">
      <c r="M50" s="15"/>
      <c r="N50" s="15"/>
      <c r="O50" s="15"/>
      <c r="P50" s="15"/>
      <c r="Q50" s="15"/>
      <c r="R50" s="15"/>
      <c r="S50" s="15"/>
      <c r="T50" s="15"/>
    </row>
    <row r="51" spans="13:20" x14ac:dyDescent="0.25">
      <c r="M51" s="15"/>
      <c r="N51" s="15"/>
      <c r="O51" s="15"/>
      <c r="P51" s="15"/>
      <c r="Q51" s="15"/>
      <c r="R51" s="15"/>
      <c r="S51" s="15"/>
      <c r="T51" s="15"/>
    </row>
    <row r="52" spans="13:20" x14ac:dyDescent="0.25">
      <c r="M52" s="15"/>
      <c r="N52" s="15"/>
      <c r="O52" s="15"/>
      <c r="P52" s="15"/>
      <c r="Q52" s="15"/>
      <c r="R52" s="15"/>
      <c r="S52" s="15"/>
      <c r="T52" s="15"/>
    </row>
    <row r="53" spans="13:20" x14ac:dyDescent="0.25">
      <c r="M53" s="15"/>
      <c r="N53" s="15"/>
      <c r="O53" s="15"/>
      <c r="P53" s="15"/>
      <c r="Q53" s="15"/>
      <c r="R53" s="15"/>
      <c r="S53" s="15"/>
      <c r="T53" s="15"/>
    </row>
    <row r="54" spans="13:20" x14ac:dyDescent="0.25">
      <c r="M54" s="15"/>
      <c r="N54" s="15"/>
      <c r="O54" s="15"/>
      <c r="P54" s="15"/>
      <c r="Q54" s="15"/>
      <c r="R54" s="15"/>
      <c r="S54" s="15"/>
      <c r="T54" s="15"/>
    </row>
    <row r="55" spans="13:20" x14ac:dyDescent="0.25">
      <c r="M55" s="15"/>
      <c r="N55" s="15"/>
      <c r="O55" s="15"/>
      <c r="P55" s="15"/>
      <c r="Q55" s="15"/>
      <c r="R55" s="15"/>
      <c r="S55" s="15"/>
      <c r="T55" s="15"/>
    </row>
    <row r="56" spans="13:20" x14ac:dyDescent="0.25">
      <c r="M56" s="15"/>
      <c r="N56" s="15"/>
      <c r="O56" s="15"/>
      <c r="P56" s="15"/>
      <c r="Q56" s="15"/>
      <c r="R56" s="15"/>
      <c r="S56" s="15"/>
      <c r="T56" s="15"/>
    </row>
    <row r="57" spans="13:20" x14ac:dyDescent="0.25">
      <c r="M57" s="15"/>
      <c r="N57" s="15"/>
      <c r="O57" s="15"/>
      <c r="P57" s="15"/>
      <c r="Q57" s="15"/>
      <c r="R57" s="15"/>
      <c r="S57" s="15"/>
      <c r="T57" s="15"/>
    </row>
    <row r="58" spans="13:20" x14ac:dyDescent="0.25">
      <c r="M58" s="15"/>
      <c r="N58" s="15"/>
      <c r="O58" s="15"/>
      <c r="P58" s="15"/>
      <c r="Q58" s="15"/>
      <c r="R58" s="15"/>
      <c r="S58" s="15"/>
      <c r="T58" s="15"/>
    </row>
    <row r="59" spans="13:20" x14ac:dyDescent="0.25">
      <c r="M59" s="15"/>
      <c r="N59" s="15"/>
      <c r="O59" s="15"/>
      <c r="P59" s="15"/>
      <c r="Q59" s="15"/>
      <c r="R59" s="15"/>
      <c r="S59" s="15"/>
      <c r="T59" s="15"/>
    </row>
    <row r="60" spans="13:20" x14ac:dyDescent="0.25">
      <c r="M60" s="15"/>
      <c r="N60" s="15"/>
      <c r="O60" s="15"/>
      <c r="P60" s="15"/>
      <c r="Q60" s="15"/>
      <c r="R60" s="15"/>
      <c r="S60" s="15"/>
      <c r="T60" s="15"/>
    </row>
    <row r="61" spans="13:20" x14ac:dyDescent="0.25">
      <c r="M61" s="15"/>
      <c r="N61" s="15"/>
      <c r="O61" s="15"/>
      <c r="P61" s="15"/>
      <c r="Q61" s="15"/>
      <c r="R61" s="15"/>
      <c r="S61" s="15"/>
      <c r="T61" s="15"/>
    </row>
    <row r="62" spans="13:20" x14ac:dyDescent="0.25">
      <c r="M62" s="15"/>
      <c r="N62" s="15"/>
      <c r="O62" s="15"/>
      <c r="P62" s="15"/>
      <c r="Q62" s="15"/>
      <c r="R62" s="15"/>
      <c r="S62" s="15"/>
      <c r="T62" s="15"/>
    </row>
    <row r="63" spans="13:20" x14ac:dyDescent="0.25">
      <c r="M63" s="15"/>
      <c r="N63" s="15"/>
      <c r="O63" s="15"/>
      <c r="P63" s="15"/>
      <c r="Q63" s="15"/>
      <c r="R63" s="15"/>
      <c r="S63" s="15"/>
      <c r="T63" s="15"/>
    </row>
    <row r="64" spans="13:20" x14ac:dyDescent="0.25">
      <c r="M64" s="15"/>
      <c r="N64" s="15"/>
      <c r="O64" s="15"/>
      <c r="P64" s="15"/>
      <c r="Q64" s="15"/>
      <c r="R64" s="15"/>
      <c r="S64" s="15"/>
      <c r="T64" s="15"/>
    </row>
    <row r="65" spans="13:20" x14ac:dyDescent="0.25">
      <c r="M65" s="15"/>
      <c r="N65" s="15"/>
      <c r="O65" s="15"/>
      <c r="P65" s="15"/>
      <c r="Q65" s="15"/>
      <c r="R65" s="15"/>
      <c r="S65" s="15"/>
      <c r="T65" s="15"/>
    </row>
    <row r="66" spans="13:20" x14ac:dyDescent="0.25">
      <c r="M66" s="15"/>
      <c r="N66" s="15"/>
      <c r="O66" s="15"/>
      <c r="P66" s="15"/>
      <c r="Q66" s="15"/>
      <c r="R66" s="15"/>
      <c r="S66" s="15"/>
      <c r="T66" s="15"/>
    </row>
    <row r="67" spans="13:20" x14ac:dyDescent="0.25">
      <c r="M67" s="15"/>
      <c r="N67" s="15"/>
      <c r="O67" s="15"/>
      <c r="P67" s="15"/>
      <c r="Q67" s="15"/>
      <c r="R67" s="15"/>
      <c r="S67" s="15"/>
      <c r="T67" s="15"/>
    </row>
    <row r="68" spans="13:20" x14ac:dyDescent="0.25">
      <c r="M68" s="15"/>
      <c r="N68" s="15"/>
      <c r="O68" s="15"/>
      <c r="P68" s="15"/>
      <c r="Q68" s="15"/>
      <c r="R68" s="15"/>
      <c r="S68" s="15"/>
      <c r="T68" s="15"/>
    </row>
    <row r="69" spans="13:20" x14ac:dyDescent="0.25">
      <c r="M69" s="15"/>
      <c r="N69" s="15"/>
      <c r="O69" s="15"/>
      <c r="P69" s="15"/>
      <c r="Q69" s="15"/>
      <c r="R69" s="15"/>
      <c r="S69" s="15"/>
      <c r="T69" s="15"/>
    </row>
    <row r="70" spans="13:20" x14ac:dyDescent="0.25">
      <c r="M70" s="15"/>
      <c r="N70" s="15"/>
      <c r="O70" s="15"/>
      <c r="P70" s="15"/>
      <c r="Q70" s="15"/>
      <c r="R70" s="15"/>
      <c r="S70" s="15"/>
      <c r="T70" s="15"/>
    </row>
    <row r="71" spans="13:20" x14ac:dyDescent="0.25">
      <c r="M71" s="15"/>
      <c r="N71" s="15"/>
      <c r="O71" s="15"/>
      <c r="P71" s="15"/>
      <c r="Q71" s="15"/>
      <c r="R71" s="15"/>
      <c r="S71" s="15"/>
      <c r="T71" s="15"/>
    </row>
    <row r="72" spans="13:20" x14ac:dyDescent="0.25">
      <c r="M72" s="15"/>
      <c r="N72" s="15"/>
      <c r="O72" s="15"/>
      <c r="P72" s="15"/>
      <c r="Q72" s="15"/>
      <c r="R72" s="15"/>
      <c r="S72" s="15"/>
      <c r="T72" s="15"/>
    </row>
    <row r="73" spans="13:20" x14ac:dyDescent="0.25">
      <c r="M73" s="15"/>
      <c r="N73" s="15"/>
      <c r="O73" s="15"/>
      <c r="P73" s="15"/>
      <c r="Q73" s="15"/>
      <c r="R73" s="15"/>
      <c r="S73" s="15"/>
      <c r="T73" s="15"/>
    </row>
    <row r="74" spans="13:20" x14ac:dyDescent="0.25">
      <c r="M74" s="15"/>
      <c r="N74" s="15"/>
      <c r="O74" s="15"/>
      <c r="P74" s="15"/>
      <c r="Q74" s="15"/>
      <c r="R74" s="15"/>
      <c r="S74" s="15"/>
      <c r="T74" s="15"/>
    </row>
    <row r="75" spans="13:20" x14ac:dyDescent="0.25">
      <c r="M75" s="15"/>
      <c r="N75" s="15"/>
      <c r="O75" s="15"/>
      <c r="P75" s="15"/>
      <c r="Q75" s="15"/>
      <c r="R75" s="15"/>
      <c r="S75" s="15"/>
      <c r="T75" s="15"/>
    </row>
    <row r="76" spans="13:20" x14ac:dyDescent="0.25">
      <c r="M76" s="15"/>
      <c r="N76" s="15"/>
      <c r="O76" s="15"/>
      <c r="P76" s="15"/>
      <c r="Q76" s="15"/>
      <c r="R76" s="15"/>
      <c r="S76" s="15"/>
      <c r="T76" s="15"/>
    </row>
    <row r="77" spans="13:20" x14ac:dyDescent="0.25">
      <c r="M77" s="15"/>
      <c r="N77" s="15"/>
      <c r="O77" s="15"/>
      <c r="P77" s="15"/>
      <c r="Q77" s="15"/>
      <c r="R77" s="15"/>
      <c r="S77" s="15"/>
      <c r="T77" s="15"/>
    </row>
    <row r="78" spans="13:20" x14ac:dyDescent="0.25">
      <c r="M78" s="15"/>
      <c r="N78" s="15"/>
      <c r="O78" s="15"/>
      <c r="P78" s="15"/>
      <c r="Q78" s="15"/>
      <c r="R78" s="15"/>
      <c r="S78" s="15"/>
      <c r="T78" s="15"/>
    </row>
    <row r="79" spans="13:20" x14ac:dyDescent="0.25">
      <c r="M79" s="15"/>
      <c r="N79" s="15"/>
      <c r="O79" s="15"/>
      <c r="P79" s="15"/>
      <c r="Q79" s="15"/>
      <c r="R79" s="15"/>
      <c r="S79" s="15"/>
      <c r="T79" s="15"/>
    </row>
    <row r="80" spans="13:20" x14ac:dyDescent="0.25">
      <c r="M80" s="15"/>
      <c r="N80" s="15"/>
      <c r="O80" s="15"/>
      <c r="P80" s="15"/>
      <c r="Q80" s="15"/>
      <c r="R80" s="15"/>
      <c r="S80" s="15"/>
      <c r="T80" s="15"/>
    </row>
    <row r="81" spans="13:20" x14ac:dyDescent="0.25">
      <c r="M81" s="15"/>
      <c r="N81" s="15"/>
      <c r="O81" s="15"/>
      <c r="P81" s="15"/>
      <c r="Q81" s="15"/>
      <c r="R81" s="15"/>
      <c r="S81" s="15"/>
      <c r="T81" s="15"/>
    </row>
    <row r="82" spans="13:20" x14ac:dyDescent="0.25">
      <c r="M82" s="15"/>
      <c r="N82" s="15"/>
      <c r="O82" s="15"/>
      <c r="P82" s="15"/>
      <c r="Q82" s="15"/>
      <c r="R82" s="15"/>
      <c r="S82" s="15"/>
      <c r="T82" s="15"/>
    </row>
    <row r="83" spans="13:20" x14ac:dyDescent="0.25">
      <c r="M83" s="15"/>
      <c r="N83" s="15"/>
      <c r="O83" s="15"/>
      <c r="P83" s="15"/>
      <c r="Q83" s="15"/>
      <c r="R83" s="15"/>
      <c r="S83" s="15"/>
      <c r="T83" s="15"/>
    </row>
    <row r="84" spans="13:20" x14ac:dyDescent="0.25">
      <c r="M84" s="15"/>
      <c r="N84" s="15"/>
      <c r="O84" s="15"/>
      <c r="P84" s="15"/>
      <c r="Q84" s="15"/>
      <c r="R84" s="15"/>
      <c r="S84" s="15"/>
      <c r="T84" s="15"/>
    </row>
    <row r="85" spans="13:20" x14ac:dyDescent="0.25">
      <c r="M85" s="15"/>
      <c r="N85" s="15"/>
      <c r="O85" s="15"/>
      <c r="P85" s="15"/>
      <c r="Q85" s="15"/>
      <c r="R85" s="15"/>
      <c r="S85" s="15"/>
      <c r="T85" s="15"/>
    </row>
    <row r="86" spans="13:20" x14ac:dyDescent="0.25">
      <c r="M86" s="15"/>
      <c r="N86" s="15"/>
      <c r="O86" s="15"/>
      <c r="P86" s="15"/>
      <c r="Q86" s="15"/>
      <c r="R86" s="15"/>
      <c r="S86" s="15"/>
      <c r="T86" s="15"/>
    </row>
    <row r="87" spans="13:20" x14ac:dyDescent="0.25">
      <c r="M87" s="15"/>
      <c r="N87" s="15"/>
      <c r="O87" s="15"/>
      <c r="P87" s="15"/>
      <c r="Q87" s="15"/>
      <c r="R87" s="15"/>
      <c r="S87" s="15"/>
      <c r="T87" s="15"/>
    </row>
    <row r="88" spans="13:20" x14ac:dyDescent="0.25">
      <c r="M88" s="15"/>
      <c r="N88" s="15"/>
      <c r="O88" s="15"/>
      <c r="P88" s="15"/>
      <c r="Q88" s="15"/>
      <c r="R88" s="15"/>
      <c r="S88" s="15"/>
      <c r="T88" s="15"/>
    </row>
    <row r="89" spans="13:20" x14ac:dyDescent="0.25">
      <c r="M89" s="15"/>
      <c r="N89" s="15"/>
      <c r="O89" s="15"/>
      <c r="P89" s="15"/>
      <c r="Q89" s="15"/>
      <c r="R89" s="15"/>
      <c r="S89" s="15"/>
      <c r="T89" s="15"/>
    </row>
    <row r="90" spans="13:20" x14ac:dyDescent="0.25">
      <c r="M90" s="15"/>
      <c r="N90" s="15"/>
      <c r="O90" s="15"/>
      <c r="P90" s="15"/>
      <c r="Q90" s="15"/>
      <c r="R90" s="15"/>
      <c r="S90" s="15"/>
      <c r="T90" s="15"/>
    </row>
    <row r="91" spans="13:20" x14ac:dyDescent="0.25">
      <c r="M91" s="15"/>
      <c r="N91" s="15"/>
      <c r="O91" s="15"/>
      <c r="P91" s="15"/>
      <c r="Q91" s="15"/>
      <c r="R91" s="15"/>
      <c r="S91" s="15"/>
      <c r="T91" s="15"/>
    </row>
    <row r="92" spans="13:20" x14ac:dyDescent="0.25">
      <c r="M92" s="15"/>
      <c r="N92" s="15"/>
      <c r="O92" s="15"/>
      <c r="P92" s="15"/>
      <c r="Q92" s="15"/>
      <c r="R92" s="15"/>
      <c r="S92" s="15"/>
      <c r="T92" s="15"/>
    </row>
    <row r="93" spans="13:20" x14ac:dyDescent="0.25">
      <c r="M93" s="15"/>
      <c r="N93" s="15"/>
      <c r="O93" s="15"/>
      <c r="P93" s="15"/>
      <c r="Q93" s="15"/>
      <c r="R93" s="15"/>
      <c r="S93" s="15"/>
      <c r="T93" s="15"/>
    </row>
    <row r="94" spans="13:20" x14ac:dyDescent="0.25">
      <c r="M94" s="15"/>
      <c r="N94" s="15"/>
      <c r="O94" s="15"/>
      <c r="P94" s="15"/>
      <c r="Q94" s="15"/>
      <c r="R94" s="15"/>
      <c r="S94" s="15"/>
      <c r="T94" s="15"/>
    </row>
    <row r="95" spans="13:20" x14ac:dyDescent="0.25">
      <c r="M95" s="15"/>
      <c r="N95" s="15"/>
      <c r="O95" s="15"/>
      <c r="P95" s="15"/>
      <c r="Q95" s="15"/>
      <c r="R95" s="15"/>
      <c r="S95" s="15"/>
      <c r="T95" s="15"/>
    </row>
    <row r="96" spans="13:20" x14ac:dyDescent="0.25">
      <c r="M96" s="15"/>
      <c r="N96" s="15"/>
      <c r="O96" s="15"/>
      <c r="P96" s="15"/>
      <c r="Q96" s="15"/>
      <c r="R96" s="15"/>
      <c r="S96" s="15"/>
      <c r="T96" s="15"/>
    </row>
    <row r="97" spans="13:20" x14ac:dyDescent="0.25">
      <c r="M97" s="15"/>
      <c r="N97" s="15"/>
      <c r="O97" s="15"/>
      <c r="P97" s="15"/>
      <c r="Q97" s="15"/>
      <c r="R97" s="15"/>
      <c r="S97" s="15"/>
      <c r="T97" s="15"/>
    </row>
    <row r="98" spans="13:20" x14ac:dyDescent="0.25">
      <c r="M98" s="15"/>
      <c r="N98" s="15"/>
      <c r="O98" s="15"/>
      <c r="P98" s="15"/>
      <c r="Q98" s="15"/>
      <c r="R98" s="15"/>
      <c r="S98" s="15"/>
      <c r="T98" s="15"/>
    </row>
    <row r="99" spans="13:20" x14ac:dyDescent="0.25">
      <c r="M99" s="15"/>
      <c r="N99" s="15"/>
      <c r="O99" s="15"/>
      <c r="P99" s="15"/>
      <c r="Q99" s="15"/>
      <c r="R99" s="15"/>
      <c r="S99" s="15"/>
      <c r="T99" s="15"/>
    </row>
    <row r="100" spans="13:20" x14ac:dyDescent="0.25">
      <c r="M100" s="15"/>
      <c r="N100" s="15"/>
      <c r="O100" s="15"/>
      <c r="P100" s="15"/>
      <c r="Q100" s="15"/>
      <c r="R100" s="15"/>
      <c r="S100" s="15"/>
      <c r="T100" s="15"/>
    </row>
    <row r="101" spans="13:20" x14ac:dyDescent="0.25">
      <c r="M101" s="15"/>
      <c r="N101" s="15"/>
      <c r="O101" s="15"/>
      <c r="P101" s="15"/>
      <c r="Q101" s="15"/>
      <c r="R101" s="15"/>
      <c r="S101" s="15"/>
      <c r="T101" s="15"/>
    </row>
    <row r="102" spans="13:20" x14ac:dyDescent="0.25">
      <c r="M102" s="15"/>
      <c r="N102" s="15"/>
      <c r="O102" s="15"/>
      <c r="P102" s="15"/>
      <c r="Q102" s="15"/>
      <c r="R102" s="15"/>
      <c r="S102" s="15"/>
      <c r="T102" s="15"/>
    </row>
    <row r="103" spans="13:20" x14ac:dyDescent="0.25">
      <c r="M103" s="15"/>
      <c r="N103" s="15"/>
      <c r="O103" s="15"/>
      <c r="P103" s="15"/>
      <c r="Q103" s="15"/>
      <c r="R103" s="15"/>
      <c r="S103" s="15"/>
      <c r="T103" s="15"/>
    </row>
    <row r="104" spans="13:20" x14ac:dyDescent="0.25">
      <c r="M104" s="15"/>
      <c r="N104" s="15"/>
      <c r="O104" s="15"/>
      <c r="P104" s="15"/>
      <c r="Q104" s="15"/>
      <c r="R104" s="15"/>
      <c r="S104" s="15"/>
      <c r="T104" s="15"/>
    </row>
    <row r="105" spans="13:20" x14ac:dyDescent="0.25">
      <c r="M105" s="15"/>
      <c r="N105" s="15"/>
      <c r="O105" s="15"/>
      <c r="P105" s="15"/>
      <c r="Q105" s="15"/>
      <c r="R105" s="15"/>
      <c r="S105" s="15"/>
      <c r="T105" s="15"/>
    </row>
    <row r="106" spans="13:20" x14ac:dyDescent="0.25">
      <c r="M106" s="15"/>
      <c r="N106" s="15"/>
      <c r="O106" s="15"/>
      <c r="P106" s="15"/>
      <c r="Q106" s="15"/>
      <c r="R106" s="15"/>
      <c r="S106" s="15"/>
      <c r="T106" s="15"/>
    </row>
    <row r="107" spans="13:20" x14ac:dyDescent="0.25">
      <c r="M107" s="15"/>
      <c r="N107" s="15"/>
      <c r="O107" s="15"/>
      <c r="P107" s="15"/>
      <c r="Q107" s="15"/>
      <c r="R107" s="15"/>
      <c r="S107" s="15"/>
      <c r="T107" s="15"/>
    </row>
    <row r="108" spans="13:20" x14ac:dyDescent="0.25">
      <c r="M108" s="15"/>
      <c r="N108" s="15"/>
      <c r="O108" s="15"/>
      <c r="P108" s="15"/>
      <c r="Q108" s="15"/>
      <c r="R108" s="15"/>
      <c r="S108" s="15"/>
      <c r="T108" s="15"/>
    </row>
    <row r="109" spans="13:20" x14ac:dyDescent="0.25">
      <c r="M109" s="15"/>
      <c r="N109" s="15"/>
      <c r="O109" s="15"/>
      <c r="P109" s="15"/>
      <c r="Q109" s="15"/>
      <c r="R109" s="15"/>
      <c r="S109" s="15"/>
      <c r="T109" s="15"/>
    </row>
    <row r="110" spans="13:20" x14ac:dyDescent="0.25">
      <c r="M110" s="15"/>
      <c r="N110" s="15"/>
      <c r="O110" s="15"/>
      <c r="P110" s="15"/>
      <c r="Q110" s="15"/>
      <c r="R110" s="15"/>
      <c r="S110" s="15"/>
      <c r="T110" s="15"/>
    </row>
    <row r="111" spans="13:20" x14ac:dyDescent="0.25">
      <c r="M111" s="15"/>
      <c r="N111" s="15"/>
      <c r="O111" s="15"/>
      <c r="P111" s="15"/>
      <c r="Q111" s="15"/>
      <c r="R111" s="15"/>
      <c r="S111" s="15"/>
      <c r="T111" s="15"/>
    </row>
    <row r="112" spans="13:20" x14ac:dyDescent="0.25">
      <c r="M112" s="15"/>
      <c r="N112" s="15"/>
      <c r="O112" s="15"/>
      <c r="P112" s="15"/>
      <c r="Q112" s="15"/>
      <c r="R112" s="15"/>
      <c r="S112" s="15"/>
      <c r="T112" s="15"/>
    </row>
    <row r="113" spans="13:20" x14ac:dyDescent="0.25">
      <c r="M113" s="15"/>
      <c r="N113" s="15"/>
      <c r="O113" s="15"/>
      <c r="P113" s="15"/>
      <c r="Q113" s="15"/>
      <c r="R113" s="15"/>
      <c r="S113" s="15"/>
      <c r="T113" s="15"/>
    </row>
    <row r="114" spans="13:20" x14ac:dyDescent="0.25">
      <c r="M114" s="15"/>
      <c r="N114" s="15"/>
      <c r="O114" s="15"/>
      <c r="P114" s="15"/>
      <c r="Q114" s="15"/>
      <c r="R114" s="15"/>
      <c r="S114" s="15"/>
      <c r="T114" s="15"/>
    </row>
    <row r="115" spans="13:20" x14ac:dyDescent="0.25">
      <c r="M115" s="15"/>
      <c r="N115" s="15"/>
      <c r="O115" s="15"/>
      <c r="P115" s="15"/>
      <c r="Q115" s="15"/>
      <c r="R115" s="15"/>
      <c r="S115" s="15"/>
      <c r="T115" s="15"/>
    </row>
    <row r="116" spans="13:20" x14ac:dyDescent="0.25">
      <c r="M116" s="15"/>
      <c r="N116" s="15"/>
      <c r="O116" s="15"/>
      <c r="P116" s="15"/>
      <c r="Q116" s="15"/>
      <c r="R116" s="15"/>
      <c r="S116" s="15"/>
      <c r="T116" s="15"/>
    </row>
    <row r="117" spans="13:20" x14ac:dyDescent="0.25">
      <c r="M117" s="15"/>
      <c r="N117" s="15"/>
      <c r="O117" s="15"/>
      <c r="P117" s="15"/>
      <c r="Q117" s="15"/>
      <c r="R117" s="15"/>
      <c r="S117" s="15"/>
      <c r="T117" s="15"/>
    </row>
    <row r="118" spans="13:20" x14ac:dyDescent="0.25">
      <c r="M118" s="15"/>
      <c r="N118" s="15"/>
      <c r="O118" s="15"/>
      <c r="P118" s="15"/>
      <c r="Q118" s="15"/>
      <c r="R118" s="15"/>
      <c r="S118" s="15"/>
      <c r="T118" s="15"/>
    </row>
    <row r="119" spans="13:20" x14ac:dyDescent="0.25">
      <c r="M119" s="15"/>
      <c r="N119" s="15"/>
      <c r="O119" s="15"/>
      <c r="P119" s="15"/>
      <c r="Q119" s="15"/>
      <c r="R119" s="15"/>
      <c r="S119" s="15"/>
      <c r="T119" s="15"/>
    </row>
    <row r="120" spans="13:20" x14ac:dyDescent="0.25">
      <c r="M120" s="15"/>
      <c r="N120" s="15"/>
      <c r="O120" s="15"/>
      <c r="P120" s="15"/>
      <c r="Q120" s="15"/>
      <c r="R120" s="15"/>
      <c r="S120" s="15"/>
      <c r="T120" s="15"/>
    </row>
    <row r="121" spans="13:20" x14ac:dyDescent="0.25">
      <c r="M121" s="15"/>
      <c r="N121" s="15"/>
      <c r="O121" s="15"/>
      <c r="P121" s="15"/>
      <c r="Q121" s="15"/>
      <c r="R121" s="15"/>
      <c r="S121" s="15"/>
      <c r="T121" s="15"/>
    </row>
    <row r="122" spans="13:20" x14ac:dyDescent="0.25">
      <c r="M122" s="15"/>
      <c r="N122" s="15"/>
      <c r="O122" s="15"/>
      <c r="P122" s="15"/>
      <c r="Q122" s="15"/>
      <c r="R122" s="15"/>
      <c r="S122" s="15"/>
      <c r="T122" s="15"/>
    </row>
    <row r="123" spans="13:20" x14ac:dyDescent="0.25">
      <c r="M123" s="15"/>
      <c r="N123" s="15"/>
      <c r="O123" s="15"/>
      <c r="P123" s="15"/>
      <c r="Q123" s="15"/>
      <c r="R123" s="15"/>
      <c r="S123" s="15"/>
      <c r="T123" s="15"/>
    </row>
    <row r="124" spans="13:20" x14ac:dyDescent="0.25">
      <c r="M124" s="15"/>
      <c r="N124" s="15"/>
      <c r="O124" s="15"/>
      <c r="P124" s="15"/>
      <c r="Q124" s="15"/>
      <c r="R124" s="15"/>
      <c r="S124" s="15"/>
      <c r="T124" s="15"/>
    </row>
    <row r="125" spans="13:20" x14ac:dyDescent="0.25">
      <c r="M125" s="15"/>
      <c r="N125" s="15"/>
      <c r="O125" s="15"/>
      <c r="P125" s="15"/>
      <c r="Q125" s="15"/>
      <c r="R125" s="15"/>
      <c r="S125" s="15"/>
      <c r="T125" s="15"/>
    </row>
    <row r="126" spans="13:20" x14ac:dyDescent="0.25">
      <c r="M126" s="15"/>
      <c r="N126" s="15"/>
      <c r="O126" s="15"/>
      <c r="P126" s="15"/>
      <c r="Q126" s="15"/>
      <c r="R126" s="15"/>
      <c r="S126" s="15"/>
      <c r="T126" s="15"/>
    </row>
    <row r="127" spans="13:20" x14ac:dyDescent="0.25">
      <c r="M127" s="15"/>
      <c r="N127" s="15"/>
      <c r="O127" s="15"/>
      <c r="P127" s="15"/>
      <c r="Q127" s="15"/>
      <c r="R127" s="15"/>
      <c r="S127" s="15"/>
      <c r="T127" s="15"/>
    </row>
    <row r="128" spans="13:20" x14ac:dyDescent="0.25">
      <c r="M128" s="15"/>
      <c r="N128" s="15"/>
      <c r="O128" s="15"/>
      <c r="P128" s="15"/>
      <c r="Q128" s="15"/>
      <c r="R128" s="15"/>
      <c r="S128" s="15"/>
      <c r="T128" s="15"/>
    </row>
    <row r="129" spans="13:20" x14ac:dyDescent="0.25">
      <c r="M129" s="15"/>
      <c r="N129" s="15"/>
      <c r="O129" s="15"/>
      <c r="P129" s="15"/>
      <c r="Q129" s="15"/>
      <c r="R129" s="15"/>
      <c r="S129" s="15"/>
      <c r="T129" s="15"/>
    </row>
    <row r="130" spans="13:20" x14ac:dyDescent="0.25">
      <c r="M130" s="15"/>
      <c r="N130" s="15"/>
      <c r="O130" s="15"/>
      <c r="P130" s="15"/>
      <c r="Q130" s="15"/>
      <c r="R130" s="15"/>
      <c r="S130" s="15"/>
      <c r="T130" s="15"/>
    </row>
    <row r="131" spans="13:20" x14ac:dyDescent="0.25">
      <c r="M131" s="15"/>
      <c r="N131" s="15"/>
      <c r="O131" s="15"/>
      <c r="P131" s="15"/>
      <c r="Q131" s="15"/>
      <c r="R131" s="15"/>
      <c r="S131" s="15"/>
      <c r="T131" s="15"/>
    </row>
    <row r="132" spans="13:20" x14ac:dyDescent="0.25">
      <c r="M132" s="15"/>
      <c r="N132" s="15"/>
      <c r="O132" s="15"/>
      <c r="P132" s="15"/>
      <c r="Q132" s="15"/>
      <c r="R132" s="15"/>
      <c r="S132" s="15"/>
      <c r="T132" s="15"/>
    </row>
    <row r="133" spans="13:20" x14ac:dyDescent="0.25">
      <c r="M133" s="15"/>
      <c r="N133" s="15"/>
      <c r="O133" s="15"/>
      <c r="P133" s="15"/>
      <c r="Q133" s="15"/>
      <c r="R133" s="15"/>
      <c r="S133" s="15"/>
      <c r="T133" s="15"/>
    </row>
    <row r="134" spans="13:20" x14ac:dyDescent="0.25">
      <c r="M134" s="15"/>
      <c r="N134" s="15"/>
      <c r="O134" s="15"/>
      <c r="P134" s="15"/>
      <c r="Q134" s="15"/>
      <c r="R134" s="15"/>
      <c r="S134" s="15"/>
      <c r="T134" s="15"/>
    </row>
    <row r="135" spans="13:20" x14ac:dyDescent="0.25">
      <c r="M135" s="15"/>
      <c r="N135" s="15"/>
      <c r="O135" s="15"/>
      <c r="P135" s="15"/>
      <c r="Q135" s="15"/>
      <c r="R135" s="15"/>
      <c r="S135" s="15"/>
      <c r="T135" s="15"/>
    </row>
    <row r="136" spans="13:20" x14ac:dyDescent="0.25">
      <c r="M136" s="15"/>
      <c r="N136" s="15"/>
      <c r="O136" s="15"/>
      <c r="P136" s="15"/>
      <c r="Q136" s="15"/>
      <c r="R136" s="15"/>
      <c r="S136" s="15"/>
      <c r="T136" s="15"/>
    </row>
    <row r="137" spans="13:20" x14ac:dyDescent="0.25">
      <c r="M137" s="15"/>
      <c r="N137" s="15"/>
      <c r="O137" s="15"/>
      <c r="P137" s="15"/>
      <c r="Q137" s="15"/>
      <c r="R137" s="15"/>
      <c r="S137" s="15"/>
      <c r="T137" s="15"/>
    </row>
    <row r="138" spans="13:20" x14ac:dyDescent="0.25">
      <c r="M138" s="15"/>
      <c r="N138" s="15"/>
      <c r="O138" s="15"/>
      <c r="P138" s="15"/>
      <c r="Q138" s="15"/>
      <c r="R138" s="15"/>
      <c r="S138" s="15"/>
      <c r="T138" s="15"/>
    </row>
    <row r="139" spans="13:20" x14ac:dyDescent="0.25">
      <c r="M139" s="15"/>
      <c r="N139" s="15"/>
      <c r="O139" s="15"/>
      <c r="P139" s="15"/>
      <c r="Q139" s="15"/>
      <c r="R139" s="15"/>
      <c r="S139" s="15"/>
      <c r="T139" s="15"/>
    </row>
    <row r="140" spans="13:20" x14ac:dyDescent="0.25">
      <c r="M140" s="15"/>
      <c r="N140" s="15"/>
      <c r="O140" s="15"/>
      <c r="P140" s="15"/>
      <c r="Q140" s="15"/>
      <c r="R140" s="15"/>
      <c r="S140" s="15"/>
      <c r="T140" s="15"/>
    </row>
    <row r="141" spans="13:20" x14ac:dyDescent="0.25">
      <c r="M141" s="15"/>
      <c r="N141" s="15"/>
      <c r="O141" s="15"/>
      <c r="P141" s="15"/>
      <c r="Q141" s="15"/>
      <c r="R141" s="15"/>
      <c r="S141" s="15"/>
      <c r="T141" s="15"/>
    </row>
    <row r="142" spans="13:20" x14ac:dyDescent="0.25">
      <c r="M142" s="15"/>
      <c r="N142" s="15"/>
      <c r="O142" s="15"/>
      <c r="P142" s="15"/>
      <c r="Q142" s="15"/>
      <c r="R142" s="15"/>
      <c r="S142" s="15"/>
      <c r="T142" s="15"/>
    </row>
    <row r="143" spans="13:20" x14ac:dyDescent="0.25">
      <c r="M143" s="15"/>
      <c r="N143" s="15"/>
      <c r="O143" s="15"/>
      <c r="P143" s="15"/>
      <c r="Q143" s="15"/>
      <c r="R143" s="15"/>
      <c r="S143" s="15"/>
      <c r="T143" s="15"/>
    </row>
    <row r="144" spans="13:20" x14ac:dyDescent="0.25">
      <c r="M144" s="15"/>
      <c r="N144" s="15"/>
      <c r="O144" s="15"/>
      <c r="P144" s="15"/>
      <c r="Q144" s="15"/>
      <c r="R144" s="15"/>
      <c r="S144" s="15"/>
      <c r="T144" s="15"/>
    </row>
    <row r="145" spans="13:20" x14ac:dyDescent="0.25">
      <c r="M145" s="15"/>
      <c r="N145" s="15"/>
      <c r="O145" s="15"/>
      <c r="P145" s="15"/>
      <c r="Q145" s="15"/>
      <c r="R145" s="15"/>
      <c r="S145" s="15"/>
      <c r="T145" s="15"/>
    </row>
    <row r="146" spans="13:20" x14ac:dyDescent="0.25">
      <c r="M146" s="15"/>
      <c r="N146" s="15"/>
      <c r="O146" s="15"/>
      <c r="P146" s="15"/>
      <c r="Q146" s="15"/>
      <c r="R146" s="15"/>
      <c r="S146" s="15"/>
      <c r="T146" s="15"/>
    </row>
    <row r="147" spans="13:20" x14ac:dyDescent="0.25">
      <c r="M147" s="15"/>
      <c r="N147" s="15"/>
      <c r="O147" s="15"/>
      <c r="P147" s="15"/>
      <c r="Q147" s="15"/>
      <c r="R147" s="15"/>
      <c r="S147" s="15"/>
      <c r="T147" s="15"/>
    </row>
    <row r="148" spans="13:20" x14ac:dyDescent="0.25">
      <c r="M148" s="15"/>
      <c r="N148" s="15"/>
      <c r="O148" s="15"/>
      <c r="P148" s="15"/>
      <c r="Q148" s="15"/>
      <c r="R148" s="15"/>
      <c r="S148" s="15"/>
      <c r="T148" s="15"/>
    </row>
    <row r="149" spans="13:20" x14ac:dyDescent="0.25">
      <c r="M149" s="15"/>
      <c r="N149" s="15"/>
      <c r="O149" s="15"/>
      <c r="P149" s="15"/>
      <c r="Q149" s="15"/>
      <c r="R149" s="15"/>
      <c r="S149" s="15"/>
      <c r="T149" s="15"/>
    </row>
    <row r="150" spans="13:20" x14ac:dyDescent="0.25">
      <c r="M150" s="15"/>
      <c r="N150" s="15"/>
      <c r="O150" s="15"/>
      <c r="P150" s="15"/>
      <c r="Q150" s="15"/>
      <c r="R150" s="15"/>
      <c r="S150" s="15"/>
      <c r="T150" s="15"/>
    </row>
    <row r="151" spans="13:20" x14ac:dyDescent="0.25">
      <c r="M151" s="15"/>
      <c r="N151" s="15"/>
      <c r="O151" s="15"/>
      <c r="P151" s="15"/>
      <c r="Q151" s="15"/>
      <c r="R151" s="15"/>
      <c r="S151" s="15"/>
      <c r="T151" s="15"/>
    </row>
    <row r="152" spans="13:20" x14ac:dyDescent="0.25">
      <c r="M152" s="15"/>
      <c r="N152" s="15"/>
      <c r="O152" s="15"/>
      <c r="P152" s="15"/>
      <c r="Q152" s="15"/>
      <c r="R152" s="15"/>
      <c r="S152" s="15"/>
      <c r="T152" s="15"/>
    </row>
    <row r="153" spans="13:20" x14ac:dyDescent="0.25">
      <c r="M153" s="15"/>
      <c r="N153" s="15"/>
      <c r="O153" s="15"/>
      <c r="P153" s="15"/>
      <c r="Q153" s="15"/>
      <c r="R153" s="15"/>
      <c r="S153" s="15"/>
      <c r="T153" s="15"/>
    </row>
    <row r="154" spans="13:20" x14ac:dyDescent="0.25">
      <c r="M154" s="15"/>
      <c r="N154" s="15"/>
      <c r="O154" s="15"/>
      <c r="P154" s="15"/>
      <c r="Q154" s="15"/>
      <c r="R154" s="15"/>
      <c r="S154" s="15"/>
      <c r="T154" s="15"/>
    </row>
    <row r="155" spans="13:20" x14ac:dyDescent="0.25">
      <c r="M155" s="15"/>
      <c r="N155" s="15"/>
      <c r="O155" s="15"/>
      <c r="P155" s="15"/>
      <c r="Q155" s="15"/>
      <c r="R155" s="15"/>
      <c r="S155" s="15"/>
      <c r="T155" s="15"/>
    </row>
    <row r="156" spans="13:20" x14ac:dyDescent="0.25">
      <c r="M156" s="15"/>
      <c r="N156" s="15"/>
      <c r="O156" s="15"/>
      <c r="P156" s="15"/>
      <c r="Q156" s="15"/>
      <c r="R156" s="15"/>
      <c r="S156" s="15"/>
      <c r="T156" s="15"/>
    </row>
    <row r="157" spans="13:20" x14ac:dyDescent="0.25">
      <c r="M157" s="15"/>
      <c r="N157" s="15"/>
      <c r="O157" s="15"/>
      <c r="P157" s="15"/>
      <c r="Q157" s="15"/>
      <c r="R157" s="15"/>
      <c r="S157" s="15"/>
      <c r="T157" s="15"/>
    </row>
    <row r="158" spans="13:20" x14ac:dyDescent="0.25">
      <c r="M158" s="15"/>
      <c r="N158" s="15"/>
      <c r="O158" s="15"/>
      <c r="P158" s="15"/>
      <c r="Q158" s="15"/>
      <c r="R158" s="15"/>
      <c r="S158" s="15"/>
      <c r="T158" s="15"/>
    </row>
    <row r="159" spans="13:20" x14ac:dyDescent="0.25">
      <c r="M159" s="15"/>
      <c r="N159" s="15"/>
      <c r="O159" s="15"/>
      <c r="P159" s="15"/>
      <c r="Q159" s="15"/>
      <c r="R159" s="15"/>
      <c r="S159" s="15"/>
      <c r="T159" s="15"/>
    </row>
    <row r="160" spans="13:20" x14ac:dyDescent="0.25">
      <c r="M160" s="15"/>
      <c r="N160" s="15"/>
      <c r="O160" s="15"/>
      <c r="P160" s="15"/>
      <c r="Q160" s="15"/>
      <c r="R160" s="15"/>
      <c r="S160" s="15"/>
      <c r="T160" s="15"/>
    </row>
    <row r="161" spans="13:20" x14ac:dyDescent="0.25">
      <c r="M161" s="15"/>
      <c r="N161" s="15"/>
      <c r="O161" s="15"/>
      <c r="P161" s="15"/>
      <c r="Q161" s="15"/>
      <c r="R161" s="15"/>
      <c r="S161" s="15"/>
      <c r="T161" s="15"/>
    </row>
    <row r="162" spans="13:20" x14ac:dyDescent="0.25">
      <c r="M162" s="15"/>
      <c r="N162" s="15"/>
      <c r="O162" s="15"/>
      <c r="P162" s="15"/>
      <c r="Q162" s="15"/>
      <c r="R162" s="15"/>
      <c r="S162" s="15"/>
      <c r="T162" s="15"/>
    </row>
    <row r="163" spans="13:20" x14ac:dyDescent="0.25">
      <c r="M163" s="15"/>
      <c r="N163" s="15"/>
      <c r="O163" s="15"/>
      <c r="P163" s="15"/>
      <c r="Q163" s="15"/>
      <c r="R163" s="15"/>
      <c r="S163" s="15"/>
      <c r="T163" s="15"/>
    </row>
    <row r="164" spans="13:20" x14ac:dyDescent="0.25">
      <c r="M164" s="15"/>
      <c r="N164" s="15"/>
      <c r="O164" s="15"/>
      <c r="P164" s="15"/>
      <c r="Q164" s="15"/>
      <c r="R164" s="15"/>
      <c r="S164" s="15"/>
      <c r="T164" s="15"/>
    </row>
    <row r="165" spans="13:20" x14ac:dyDescent="0.25">
      <c r="M165" s="15"/>
      <c r="N165" s="15"/>
      <c r="O165" s="15"/>
      <c r="P165" s="15"/>
      <c r="Q165" s="15"/>
      <c r="R165" s="15"/>
      <c r="S165" s="15"/>
      <c r="T165" s="15"/>
    </row>
    <row r="166" spans="13:20" x14ac:dyDescent="0.25">
      <c r="M166" s="15"/>
      <c r="N166" s="15"/>
      <c r="O166" s="15"/>
      <c r="P166" s="15"/>
      <c r="Q166" s="15"/>
      <c r="R166" s="15"/>
      <c r="S166" s="15"/>
      <c r="T166" s="15"/>
    </row>
    <row r="167" spans="13:20" x14ac:dyDescent="0.25">
      <c r="M167" s="15"/>
      <c r="N167" s="15"/>
      <c r="O167" s="15"/>
      <c r="P167" s="15"/>
      <c r="Q167" s="15"/>
      <c r="R167" s="15"/>
      <c r="S167" s="15"/>
      <c r="T167" s="15"/>
    </row>
    <row r="168" spans="13:20" x14ac:dyDescent="0.25">
      <c r="M168" s="15"/>
      <c r="N168" s="15"/>
      <c r="O168" s="15"/>
      <c r="P168" s="15"/>
      <c r="Q168" s="15"/>
      <c r="R168" s="15"/>
      <c r="S168" s="15"/>
      <c r="T168" s="15"/>
    </row>
    <row r="169" spans="13:20" x14ac:dyDescent="0.25">
      <c r="M169" s="15"/>
      <c r="N169" s="15"/>
      <c r="O169" s="15"/>
      <c r="P169" s="15"/>
      <c r="Q169" s="15"/>
      <c r="R169" s="15"/>
      <c r="S169" s="15"/>
      <c r="T169" s="15"/>
    </row>
    <row r="170" spans="13:20" x14ac:dyDescent="0.25">
      <c r="M170" s="15"/>
      <c r="N170" s="15"/>
      <c r="O170" s="15"/>
      <c r="P170" s="15"/>
      <c r="Q170" s="15"/>
      <c r="R170" s="15"/>
      <c r="S170" s="15"/>
      <c r="T170" s="15"/>
    </row>
    <row r="171" spans="13:20" x14ac:dyDescent="0.25">
      <c r="M171" s="15"/>
      <c r="N171" s="15"/>
      <c r="O171" s="15"/>
      <c r="P171" s="15"/>
      <c r="Q171" s="15"/>
      <c r="R171" s="15"/>
      <c r="S171" s="15"/>
      <c r="T171" s="15"/>
    </row>
    <row r="172" spans="13:20" x14ac:dyDescent="0.25">
      <c r="M172" s="15"/>
      <c r="N172" s="15"/>
      <c r="O172" s="15"/>
      <c r="P172" s="15"/>
      <c r="Q172" s="15"/>
      <c r="R172" s="15"/>
      <c r="S172" s="15"/>
      <c r="T172" s="15"/>
    </row>
    <row r="173" spans="13:20" x14ac:dyDescent="0.25">
      <c r="M173" s="15"/>
      <c r="N173" s="15"/>
      <c r="O173" s="15"/>
      <c r="P173" s="15"/>
      <c r="Q173" s="15"/>
      <c r="R173" s="15"/>
      <c r="S173" s="15"/>
      <c r="T173" s="15"/>
    </row>
    <row r="174" spans="13:20" x14ac:dyDescent="0.25">
      <c r="M174" s="15"/>
      <c r="N174" s="15"/>
      <c r="O174" s="15"/>
      <c r="P174" s="15"/>
      <c r="Q174" s="15"/>
      <c r="R174" s="15"/>
      <c r="S174" s="15"/>
      <c r="T174" s="15"/>
    </row>
    <row r="175" spans="13:20" x14ac:dyDescent="0.25">
      <c r="M175" s="15"/>
      <c r="N175" s="15"/>
      <c r="O175" s="15"/>
      <c r="P175" s="15"/>
      <c r="Q175" s="15"/>
      <c r="R175" s="15"/>
      <c r="S175" s="15"/>
      <c r="T175" s="15"/>
    </row>
    <row r="176" spans="13:20" x14ac:dyDescent="0.25">
      <c r="M176" s="15"/>
      <c r="N176" s="15"/>
      <c r="O176" s="15"/>
      <c r="P176" s="15"/>
      <c r="Q176" s="15"/>
      <c r="R176" s="15"/>
      <c r="S176" s="15"/>
      <c r="T176" s="15"/>
    </row>
    <row r="177" spans="13:20" x14ac:dyDescent="0.25">
      <c r="M177" s="15"/>
      <c r="N177" s="15"/>
      <c r="O177" s="15"/>
      <c r="P177" s="15"/>
      <c r="Q177" s="15"/>
      <c r="R177" s="15"/>
      <c r="S177" s="15"/>
      <c r="T177" s="15"/>
    </row>
    <row r="178" spans="13:20" x14ac:dyDescent="0.25">
      <c r="M178" s="15"/>
      <c r="N178" s="15"/>
      <c r="O178" s="15"/>
      <c r="P178" s="15"/>
      <c r="Q178" s="15"/>
      <c r="R178" s="15"/>
      <c r="S178" s="15"/>
      <c r="T178" s="15"/>
    </row>
    <row r="179" spans="13:20" x14ac:dyDescent="0.25">
      <c r="M179" s="15"/>
      <c r="N179" s="15"/>
      <c r="O179" s="15"/>
      <c r="P179" s="15"/>
      <c r="Q179" s="15"/>
      <c r="R179" s="15"/>
      <c r="S179" s="15"/>
      <c r="T179" s="15"/>
    </row>
    <row r="180" spans="13:20" x14ac:dyDescent="0.25">
      <c r="M180" s="15"/>
      <c r="N180" s="15"/>
      <c r="O180" s="15"/>
      <c r="P180" s="15"/>
      <c r="Q180" s="15"/>
      <c r="R180" s="15"/>
      <c r="S180" s="15"/>
      <c r="T180" s="15"/>
    </row>
    <row r="181" spans="13:20" x14ac:dyDescent="0.25">
      <c r="M181" s="15"/>
      <c r="N181" s="15"/>
      <c r="O181" s="15"/>
      <c r="P181" s="15"/>
      <c r="Q181" s="15"/>
      <c r="R181" s="15"/>
      <c r="S181" s="15"/>
      <c r="T181" s="15"/>
    </row>
    <row r="182" spans="13:20" x14ac:dyDescent="0.25">
      <c r="M182" s="15"/>
      <c r="N182" s="15"/>
      <c r="O182" s="15"/>
      <c r="P182" s="15"/>
      <c r="Q182" s="15"/>
      <c r="R182" s="15"/>
      <c r="S182" s="15"/>
      <c r="T182" s="15"/>
    </row>
    <row r="183" spans="13:20" x14ac:dyDescent="0.25">
      <c r="M183" s="15"/>
      <c r="N183" s="15"/>
      <c r="O183" s="15"/>
      <c r="P183" s="15"/>
      <c r="Q183" s="15"/>
      <c r="R183" s="15"/>
      <c r="S183" s="15"/>
      <c r="T183" s="15"/>
    </row>
    <row r="184" spans="13:20" x14ac:dyDescent="0.25">
      <c r="M184" s="15"/>
      <c r="N184" s="15"/>
      <c r="O184" s="15"/>
      <c r="P184" s="15"/>
      <c r="Q184" s="15"/>
      <c r="R184" s="15"/>
      <c r="S184" s="15"/>
      <c r="T184" s="15"/>
    </row>
    <row r="185" spans="13:20" x14ac:dyDescent="0.25">
      <c r="M185" s="15"/>
      <c r="N185" s="15"/>
      <c r="O185" s="15"/>
      <c r="P185" s="15"/>
      <c r="Q185" s="15"/>
      <c r="R185" s="15"/>
      <c r="S185" s="15"/>
      <c r="T185" s="15"/>
    </row>
    <row r="186" spans="13:20" x14ac:dyDescent="0.25">
      <c r="M186" s="15"/>
      <c r="N186" s="15"/>
      <c r="O186" s="15"/>
      <c r="P186" s="15"/>
      <c r="Q186" s="15"/>
      <c r="R186" s="15"/>
      <c r="S186" s="15"/>
      <c r="T186" s="15"/>
    </row>
    <row r="187" spans="13:20" x14ac:dyDescent="0.25">
      <c r="M187" s="15"/>
      <c r="N187" s="15"/>
      <c r="O187" s="15"/>
      <c r="P187" s="15"/>
      <c r="Q187" s="15"/>
      <c r="R187" s="15"/>
      <c r="S187" s="15"/>
      <c r="T187" s="15"/>
    </row>
    <row r="188" spans="13:20" x14ac:dyDescent="0.25">
      <c r="M188" s="15"/>
      <c r="N188" s="15"/>
      <c r="O188" s="15"/>
      <c r="P188" s="15"/>
      <c r="Q188" s="15"/>
      <c r="R188" s="15"/>
      <c r="S188" s="15"/>
      <c r="T188" s="15"/>
    </row>
    <row r="189" spans="13:20" x14ac:dyDescent="0.25">
      <c r="M189" s="15"/>
      <c r="N189" s="15"/>
      <c r="O189" s="15"/>
      <c r="P189" s="15"/>
      <c r="Q189" s="15"/>
      <c r="R189" s="15"/>
      <c r="S189" s="15"/>
      <c r="T189" s="15"/>
    </row>
    <row r="190" spans="13:20" x14ac:dyDescent="0.25">
      <c r="M190" s="15"/>
      <c r="N190" s="15"/>
      <c r="O190" s="15"/>
      <c r="P190" s="15"/>
      <c r="Q190" s="15"/>
      <c r="R190" s="15"/>
      <c r="S190" s="15"/>
      <c r="T190" s="15"/>
    </row>
    <row r="191" spans="13:20" x14ac:dyDescent="0.25">
      <c r="M191" s="15"/>
      <c r="N191" s="15"/>
      <c r="O191" s="15"/>
      <c r="P191" s="15"/>
      <c r="Q191" s="15"/>
      <c r="R191" s="15"/>
      <c r="S191" s="15"/>
      <c r="T191" s="15"/>
    </row>
    <row r="192" spans="13:20" x14ac:dyDescent="0.25">
      <c r="M192" s="15"/>
      <c r="N192" s="15"/>
      <c r="O192" s="15"/>
      <c r="P192" s="15"/>
      <c r="Q192" s="15"/>
      <c r="R192" s="15"/>
      <c r="S192" s="15"/>
      <c r="T192" s="15"/>
    </row>
    <row r="193" spans="13:20" x14ac:dyDescent="0.25">
      <c r="M193" s="15"/>
      <c r="N193" s="15"/>
      <c r="O193" s="15"/>
      <c r="P193" s="15"/>
      <c r="Q193" s="15"/>
      <c r="R193" s="15"/>
      <c r="S193" s="15"/>
      <c r="T193" s="15"/>
    </row>
    <row r="194" spans="13:20" x14ac:dyDescent="0.25">
      <c r="M194" s="15"/>
      <c r="N194" s="15"/>
      <c r="O194" s="15"/>
      <c r="P194" s="15"/>
      <c r="Q194" s="15"/>
      <c r="R194" s="15"/>
      <c r="S194" s="15"/>
      <c r="T194" s="15"/>
    </row>
    <row r="195" spans="13:20" x14ac:dyDescent="0.25">
      <c r="M195" s="15"/>
      <c r="N195" s="15"/>
      <c r="O195" s="15"/>
      <c r="P195" s="15"/>
      <c r="Q195" s="15"/>
      <c r="R195" s="15"/>
      <c r="S195" s="15"/>
      <c r="T195" s="15"/>
    </row>
    <row r="196" spans="13:20" x14ac:dyDescent="0.25">
      <c r="M196" s="15"/>
      <c r="N196" s="15"/>
      <c r="O196" s="15"/>
      <c r="P196" s="15"/>
      <c r="Q196" s="15"/>
      <c r="R196" s="15"/>
      <c r="S196" s="15"/>
      <c r="T196" s="15"/>
    </row>
  </sheetData>
  <sheetProtection algorithmName="SHA-512" hashValue="/0qaecWofY20O4GdZxFBl0K7rwovwYXGz+CF35bUJuGGg09VuKSLjE6b0ReWMxwsV+qsyfUOQ+ipZ296ivyMCw==" saltValue="tLvq6OYORU7gnhhZg8f3TA==" spinCount="100000" sheet="1" objects="1" scenarios="1"/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Philipp Oehler</cp:lastModifiedBy>
  <dcterms:created xsi:type="dcterms:W3CDTF">2009-07-06T14:39:41Z</dcterms:created>
  <dcterms:modified xsi:type="dcterms:W3CDTF">2020-04-03T13:05:49Z</dcterms:modified>
</cp:coreProperties>
</file>