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0\Documents\TU Chemnitz\Master Wing\Hiw\Fertige Excel\"/>
    </mc:Choice>
  </mc:AlternateContent>
  <xr:revisionPtr revIDLastSave="0" documentId="13_ncr:1_{ED2D2D8B-37A1-49E9-828C-4BE0599BCA93}" xr6:coauthVersionLast="45" xr6:coauthVersionMax="45" xr10:uidLastSave="{00000000-0000-0000-0000-000000000000}"/>
  <workbookProtection workbookAlgorithmName="SHA-512" workbookHashValue="jtg/UhZKrcFsOrszl5nMn+gSFgd1IcVHadjCM8WmJf1Cr8benkbdP1LBehSJB10seySvn9pW/32oy2CH/v9lsA==" workbookSaltValue="8CTmWRxvJNP1oRzmbeXYxg==" workbookSpinCount="100000" lockStructure="1"/>
  <bookViews>
    <workbookView xWindow="690" yWindow="1410" windowWidth="43200" windowHeight="11385" xr2:uid="{00000000-000D-0000-FFFF-FFFF00000000}"/>
  </bookViews>
  <sheets>
    <sheet name="Programm" sheetId="1" r:id="rId1"/>
    <sheet name="Anleit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1" l="1"/>
  <c r="L11" i="1"/>
  <c r="K122" i="1"/>
  <c r="H122" i="1"/>
  <c r="H123" i="1" s="1"/>
  <c r="E122" i="1"/>
  <c r="B122" i="1"/>
  <c r="L5" i="1" l="1"/>
  <c r="P128" i="1"/>
  <c r="P136" i="1"/>
  <c r="P124" i="1"/>
  <c r="O126" i="1"/>
  <c r="O122" i="1"/>
  <c r="O130" i="1"/>
  <c r="O138" i="1"/>
  <c r="P132" i="1"/>
  <c r="O134" i="1"/>
  <c r="L7" i="1"/>
  <c r="P122" i="1"/>
  <c r="O124" i="1"/>
  <c r="P134" i="1"/>
  <c r="O136" i="1"/>
  <c r="P138" i="1"/>
  <c r="O132" i="1"/>
  <c r="P126" i="1"/>
  <c r="P130" i="1"/>
  <c r="O128" i="1"/>
  <c r="L9" i="1"/>
  <c r="L119" i="1" l="1"/>
  <c r="M119" i="1" s="1"/>
  <c r="K123" i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F122" i="1" l="1"/>
  <c r="E123" i="1"/>
  <c r="E124" i="1" l="1"/>
  <c r="F123" i="1"/>
  <c r="H124" i="1"/>
  <c r="I123" i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C122" i="1"/>
  <c r="B123" i="1"/>
  <c r="E125" i="1" l="1"/>
  <c r="F124" i="1"/>
  <c r="B124" i="1"/>
  <c r="C124" i="1" s="1"/>
  <c r="C123" i="1"/>
  <c r="H125" i="1"/>
  <c r="B125" i="1" l="1"/>
  <c r="C125" i="1" s="1"/>
  <c r="E126" i="1"/>
  <c r="F125" i="1"/>
  <c r="H126" i="1"/>
  <c r="B126" i="1" l="1"/>
  <c r="C126" i="1" s="1"/>
  <c r="E127" i="1"/>
  <c r="F126" i="1"/>
  <c r="H127" i="1"/>
  <c r="B127" i="1" l="1"/>
  <c r="C127" i="1" s="1"/>
  <c r="E128" i="1"/>
  <c r="F127" i="1"/>
  <c r="H128" i="1"/>
  <c r="B128" i="1" l="1"/>
  <c r="C128" i="1" s="1"/>
  <c r="E129" i="1"/>
  <c r="F128" i="1"/>
  <c r="H129" i="1"/>
  <c r="B129" i="1" l="1"/>
  <c r="C129" i="1" s="1"/>
  <c r="E130" i="1"/>
  <c r="F129" i="1"/>
  <c r="H130" i="1"/>
  <c r="B130" i="1" l="1"/>
  <c r="C130" i="1" s="1"/>
  <c r="E131" i="1"/>
  <c r="F130" i="1"/>
  <c r="H131" i="1"/>
  <c r="B131" i="1" l="1"/>
  <c r="C131" i="1" s="1"/>
  <c r="E132" i="1"/>
  <c r="F131" i="1"/>
  <c r="H132" i="1"/>
  <c r="B132" i="1" l="1"/>
  <c r="C132" i="1" s="1"/>
  <c r="E133" i="1"/>
  <c r="F132" i="1"/>
  <c r="H133" i="1"/>
  <c r="B133" i="1" l="1"/>
  <c r="C133" i="1" s="1"/>
  <c r="E134" i="1"/>
  <c r="F133" i="1"/>
  <c r="H134" i="1"/>
  <c r="B134" i="1" l="1"/>
  <c r="C134" i="1" s="1"/>
  <c r="E135" i="1"/>
  <c r="F134" i="1"/>
  <c r="H135" i="1"/>
  <c r="B135" i="1" l="1"/>
  <c r="C135" i="1" s="1"/>
  <c r="E136" i="1"/>
  <c r="F135" i="1"/>
  <c r="H136" i="1"/>
  <c r="B136" i="1" l="1"/>
  <c r="C136" i="1" s="1"/>
  <c r="E137" i="1"/>
  <c r="F136" i="1"/>
  <c r="H137" i="1"/>
  <c r="B137" i="1" l="1"/>
  <c r="C137" i="1" s="1"/>
  <c r="E138" i="1"/>
  <c r="F137" i="1"/>
  <c r="H138" i="1"/>
  <c r="B138" i="1" l="1"/>
  <c r="C138" i="1" s="1"/>
  <c r="E139" i="1"/>
  <c r="F138" i="1"/>
  <c r="H139" i="1"/>
  <c r="B139" i="1" l="1"/>
  <c r="C139" i="1" s="1"/>
  <c r="E140" i="1"/>
  <c r="F139" i="1"/>
  <c r="H140" i="1"/>
  <c r="B140" i="1" l="1"/>
  <c r="C140" i="1" s="1"/>
  <c r="E141" i="1"/>
  <c r="F140" i="1"/>
  <c r="H141" i="1"/>
  <c r="B141" i="1" l="1"/>
  <c r="C141" i="1" s="1"/>
  <c r="E142" i="1"/>
  <c r="F141" i="1"/>
  <c r="H142" i="1"/>
  <c r="B142" i="1" l="1"/>
  <c r="C142" i="1" s="1"/>
  <c r="E143" i="1"/>
  <c r="F142" i="1"/>
  <c r="H143" i="1"/>
  <c r="B143" i="1" l="1"/>
  <c r="C143" i="1" s="1"/>
  <c r="E144" i="1"/>
  <c r="F143" i="1"/>
  <c r="H144" i="1"/>
  <c r="B144" i="1" l="1"/>
  <c r="C144" i="1" s="1"/>
  <c r="E145" i="1"/>
  <c r="F144" i="1"/>
  <c r="H145" i="1"/>
  <c r="B145" i="1" l="1"/>
  <c r="C145" i="1" s="1"/>
  <c r="E146" i="1"/>
  <c r="F145" i="1"/>
  <c r="H146" i="1"/>
  <c r="B146" i="1" l="1"/>
  <c r="C146" i="1" s="1"/>
  <c r="E147" i="1"/>
  <c r="F146" i="1"/>
  <c r="H147" i="1"/>
  <c r="B147" i="1" l="1"/>
  <c r="C147" i="1" s="1"/>
  <c r="E148" i="1"/>
  <c r="F147" i="1"/>
  <c r="H148" i="1"/>
  <c r="B148" i="1" l="1"/>
  <c r="C148" i="1" s="1"/>
  <c r="E149" i="1"/>
  <c r="F148" i="1"/>
  <c r="H149" i="1"/>
  <c r="B149" i="1" l="1"/>
  <c r="C149" i="1" s="1"/>
  <c r="E150" i="1"/>
  <c r="F149" i="1"/>
  <c r="H150" i="1"/>
  <c r="B150" i="1" l="1"/>
  <c r="C150" i="1" s="1"/>
  <c r="E151" i="1"/>
  <c r="F150" i="1"/>
  <c r="H151" i="1"/>
  <c r="B151" i="1" l="1"/>
  <c r="C151" i="1" s="1"/>
  <c r="E152" i="1"/>
  <c r="F151" i="1"/>
  <c r="H152" i="1"/>
  <c r="B152" i="1" l="1"/>
  <c r="C152" i="1" s="1"/>
  <c r="E153" i="1"/>
  <c r="F152" i="1"/>
  <c r="H153" i="1"/>
  <c r="B153" i="1" l="1"/>
  <c r="C153" i="1" s="1"/>
  <c r="E154" i="1"/>
  <c r="F153" i="1"/>
  <c r="H154" i="1"/>
  <c r="B154" i="1" l="1"/>
  <c r="C154" i="1" s="1"/>
  <c r="E155" i="1"/>
  <c r="F154" i="1"/>
  <c r="H155" i="1"/>
  <c r="B155" i="1" l="1"/>
  <c r="C155" i="1" s="1"/>
  <c r="E156" i="1"/>
  <c r="F155" i="1"/>
  <c r="H156" i="1"/>
  <c r="B156" i="1" l="1"/>
  <c r="C156" i="1" s="1"/>
  <c r="E157" i="1"/>
  <c r="F156" i="1"/>
  <c r="H157" i="1"/>
  <c r="B157" i="1" l="1"/>
  <c r="C157" i="1" s="1"/>
  <c r="E158" i="1"/>
  <c r="F157" i="1"/>
  <c r="H158" i="1"/>
  <c r="B158" i="1" l="1"/>
  <c r="C158" i="1" s="1"/>
  <c r="E159" i="1"/>
  <c r="F158" i="1"/>
  <c r="H159" i="1"/>
  <c r="B159" i="1" l="1"/>
  <c r="C159" i="1" s="1"/>
  <c r="E160" i="1"/>
  <c r="F159" i="1"/>
  <c r="H160" i="1"/>
  <c r="B160" i="1" l="1"/>
  <c r="C160" i="1" s="1"/>
  <c r="E161" i="1"/>
  <c r="F160" i="1"/>
  <c r="H161" i="1"/>
  <c r="B161" i="1" l="1"/>
  <c r="C161" i="1" s="1"/>
  <c r="E162" i="1"/>
  <c r="F161" i="1"/>
  <c r="H162" i="1"/>
  <c r="B162" i="1" l="1"/>
  <c r="C162" i="1" s="1"/>
  <c r="E163" i="1"/>
  <c r="F162" i="1"/>
  <c r="H163" i="1"/>
  <c r="B163" i="1" l="1"/>
  <c r="C163" i="1" s="1"/>
  <c r="E164" i="1"/>
  <c r="F163" i="1"/>
  <c r="H164" i="1"/>
  <c r="B164" i="1" l="1"/>
  <c r="C164" i="1" s="1"/>
  <c r="E165" i="1"/>
  <c r="F164" i="1"/>
  <c r="H165" i="1"/>
  <c r="B165" i="1" l="1"/>
  <c r="C165" i="1" s="1"/>
  <c r="E166" i="1"/>
  <c r="F165" i="1"/>
  <c r="H166" i="1"/>
  <c r="B166" i="1" l="1"/>
  <c r="C166" i="1" s="1"/>
  <c r="E167" i="1"/>
  <c r="F166" i="1"/>
  <c r="H167" i="1"/>
  <c r="B167" i="1" l="1"/>
  <c r="C167" i="1" s="1"/>
  <c r="E168" i="1"/>
  <c r="F167" i="1"/>
  <c r="H168" i="1"/>
  <c r="B168" i="1" l="1"/>
  <c r="C168" i="1" s="1"/>
  <c r="E169" i="1"/>
  <c r="F168" i="1"/>
  <c r="H169" i="1"/>
  <c r="B169" i="1" l="1"/>
  <c r="C169" i="1" s="1"/>
  <c r="E170" i="1"/>
  <c r="F169" i="1"/>
  <c r="H170" i="1"/>
  <c r="B170" i="1" l="1"/>
  <c r="C170" i="1" s="1"/>
  <c r="E171" i="1"/>
  <c r="F170" i="1"/>
  <c r="H171" i="1"/>
  <c r="B171" i="1" l="1"/>
  <c r="C171" i="1" s="1"/>
  <c r="E172" i="1"/>
  <c r="F171" i="1"/>
  <c r="H172" i="1"/>
  <c r="B172" i="1" l="1"/>
  <c r="C172" i="1" s="1"/>
  <c r="E173" i="1"/>
  <c r="F172" i="1"/>
  <c r="H173" i="1"/>
  <c r="B173" i="1" l="1"/>
  <c r="C173" i="1" s="1"/>
  <c r="E174" i="1"/>
  <c r="F173" i="1"/>
  <c r="H174" i="1"/>
  <c r="B174" i="1" l="1"/>
  <c r="C174" i="1" s="1"/>
  <c r="E175" i="1"/>
  <c r="F174" i="1"/>
  <c r="H175" i="1"/>
  <c r="B175" i="1" l="1"/>
  <c r="C175" i="1" s="1"/>
  <c r="E176" i="1"/>
  <c r="F175" i="1"/>
  <c r="H176" i="1"/>
  <c r="B176" i="1" l="1"/>
  <c r="C176" i="1" s="1"/>
  <c r="E177" i="1"/>
  <c r="F176" i="1"/>
  <c r="H177" i="1"/>
  <c r="B177" i="1" l="1"/>
  <c r="C177" i="1" s="1"/>
  <c r="E178" i="1"/>
  <c r="F177" i="1"/>
  <c r="H178" i="1"/>
  <c r="B178" i="1" l="1"/>
  <c r="C178" i="1" s="1"/>
  <c r="E179" i="1"/>
  <c r="F178" i="1"/>
  <c r="H179" i="1"/>
  <c r="B179" i="1" l="1"/>
  <c r="C179" i="1" s="1"/>
  <c r="E180" i="1"/>
  <c r="F179" i="1"/>
  <c r="H180" i="1"/>
  <c r="B180" i="1" l="1"/>
  <c r="C180" i="1" s="1"/>
  <c r="E181" i="1"/>
  <c r="F180" i="1"/>
  <c r="H181" i="1"/>
  <c r="B181" i="1" l="1"/>
  <c r="C181" i="1" s="1"/>
  <c r="E182" i="1"/>
  <c r="F181" i="1"/>
  <c r="H182" i="1"/>
  <c r="B182" i="1" l="1"/>
  <c r="C182" i="1" s="1"/>
  <c r="F182" i="1"/>
  <c r="E183" i="1"/>
  <c r="H183" i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B183" i="1" l="1"/>
  <c r="B184" i="1" s="1"/>
  <c r="E184" i="1"/>
  <c r="F183" i="1"/>
  <c r="C183" i="1" l="1"/>
  <c r="E185" i="1"/>
  <c r="F184" i="1"/>
  <c r="B185" i="1"/>
  <c r="C184" i="1"/>
  <c r="E186" i="1" l="1"/>
  <c r="F185" i="1"/>
  <c r="B186" i="1"/>
  <c r="C185" i="1"/>
  <c r="E187" i="1" l="1"/>
  <c r="F186" i="1"/>
  <c r="B187" i="1"/>
  <c r="C186" i="1"/>
  <c r="E188" i="1" l="1"/>
  <c r="F187" i="1"/>
  <c r="B188" i="1"/>
  <c r="C187" i="1"/>
  <c r="E189" i="1" l="1"/>
  <c r="F188" i="1"/>
  <c r="B189" i="1"/>
  <c r="C188" i="1"/>
  <c r="E190" i="1" l="1"/>
  <c r="F189" i="1"/>
  <c r="B190" i="1"/>
  <c r="C189" i="1"/>
  <c r="E191" i="1" l="1"/>
  <c r="F190" i="1"/>
  <c r="B191" i="1"/>
  <c r="C190" i="1"/>
  <c r="E192" i="1" l="1"/>
  <c r="F191" i="1"/>
  <c r="B192" i="1"/>
  <c r="C191" i="1"/>
  <c r="E193" i="1" l="1"/>
  <c r="F192" i="1"/>
  <c r="B193" i="1"/>
  <c r="C192" i="1"/>
  <c r="E194" i="1" l="1"/>
  <c r="F193" i="1"/>
  <c r="B194" i="1"/>
  <c r="C193" i="1"/>
  <c r="E195" i="1" l="1"/>
  <c r="F194" i="1"/>
  <c r="B195" i="1"/>
  <c r="C194" i="1"/>
  <c r="E196" i="1" l="1"/>
  <c r="F195" i="1"/>
  <c r="B196" i="1"/>
  <c r="C195" i="1"/>
  <c r="E197" i="1" l="1"/>
  <c r="F196" i="1"/>
  <c r="B197" i="1"/>
  <c r="C196" i="1"/>
  <c r="E198" i="1" l="1"/>
  <c r="F197" i="1"/>
  <c r="B198" i="1"/>
  <c r="C197" i="1"/>
  <c r="E199" i="1" l="1"/>
  <c r="F198" i="1"/>
  <c r="B199" i="1"/>
  <c r="C198" i="1"/>
  <c r="E200" i="1" l="1"/>
  <c r="F199" i="1"/>
  <c r="B200" i="1"/>
  <c r="C199" i="1"/>
  <c r="E201" i="1" l="1"/>
  <c r="F200" i="1"/>
  <c r="B201" i="1"/>
  <c r="C200" i="1"/>
  <c r="E202" i="1" l="1"/>
  <c r="F201" i="1"/>
  <c r="B202" i="1"/>
  <c r="C201" i="1"/>
  <c r="E203" i="1" l="1"/>
  <c r="E204" i="1" s="1"/>
  <c r="F202" i="1"/>
  <c r="B203" i="1"/>
  <c r="B204" i="1" s="1"/>
  <c r="C202" i="1"/>
  <c r="B205" i="1" l="1"/>
  <c r="C204" i="1"/>
  <c r="F204" i="1"/>
  <c r="E205" i="1"/>
  <c r="F203" i="1"/>
  <c r="C203" i="1"/>
  <c r="E206" i="1" l="1"/>
  <c r="F205" i="1"/>
  <c r="B206" i="1"/>
  <c r="C205" i="1"/>
  <c r="J122" i="1"/>
  <c r="C119" i="1" s="1"/>
  <c r="B207" i="1" l="1"/>
  <c r="C206" i="1"/>
  <c r="F206" i="1"/>
  <c r="E207" i="1"/>
  <c r="F119" i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D119" i="1"/>
  <c r="D122" i="1"/>
  <c r="I119" i="1"/>
  <c r="J119" i="1" s="1"/>
  <c r="J123" i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F207" i="1" l="1"/>
  <c r="E208" i="1"/>
  <c r="B208" i="1"/>
  <c r="C207" i="1"/>
  <c r="G119" i="1"/>
  <c r="L122" i="1"/>
  <c r="D123" i="1"/>
  <c r="C208" i="1" l="1"/>
  <c r="B209" i="1"/>
  <c r="F208" i="1"/>
  <c r="E209" i="1"/>
  <c r="D124" i="1"/>
  <c r="L123" i="1"/>
  <c r="F209" i="1" l="1"/>
  <c r="E210" i="1"/>
  <c r="C209" i="1"/>
  <c r="B210" i="1"/>
  <c r="L124" i="1"/>
  <c r="D125" i="1"/>
  <c r="C210" i="1" l="1"/>
  <c r="B211" i="1"/>
  <c r="E211" i="1"/>
  <c r="F210" i="1"/>
  <c r="L125" i="1"/>
  <c r="D126" i="1"/>
  <c r="E212" i="1" l="1"/>
  <c r="F211" i="1"/>
  <c r="C211" i="1"/>
  <c r="B212" i="1"/>
  <c r="L126" i="1"/>
  <c r="D127" i="1"/>
  <c r="C212" i="1" l="1"/>
  <c r="B213" i="1"/>
  <c r="F212" i="1"/>
  <c r="E213" i="1"/>
  <c r="L127" i="1"/>
  <c r="D128" i="1"/>
  <c r="F213" i="1" l="1"/>
  <c r="E214" i="1"/>
  <c r="B214" i="1"/>
  <c r="C213" i="1"/>
  <c r="L128" i="1"/>
  <c r="D129" i="1"/>
  <c r="C214" i="1" l="1"/>
  <c r="B215" i="1"/>
  <c r="E215" i="1"/>
  <c r="F214" i="1"/>
  <c r="L129" i="1"/>
  <c r="D130" i="1"/>
  <c r="E216" i="1" l="1"/>
  <c r="F215" i="1"/>
  <c r="C215" i="1"/>
  <c r="B216" i="1"/>
  <c r="L130" i="1"/>
  <c r="D131" i="1"/>
  <c r="B217" i="1" l="1"/>
  <c r="C216" i="1"/>
  <c r="F216" i="1"/>
  <c r="E217" i="1"/>
  <c r="L131" i="1"/>
  <c r="D132" i="1"/>
  <c r="F217" i="1" l="1"/>
  <c r="E218" i="1"/>
  <c r="C217" i="1"/>
  <c r="B218" i="1"/>
  <c r="L132" i="1"/>
  <c r="D133" i="1"/>
  <c r="D134" i="1" s="1"/>
  <c r="D135" i="1" s="1"/>
  <c r="D136" i="1" s="1"/>
  <c r="D137" i="1" s="1"/>
  <c r="D138" i="1" s="1"/>
  <c r="D139" i="1" s="1"/>
  <c r="D140" i="1" s="1"/>
  <c r="D141" i="1" s="1"/>
  <c r="D142" i="1" s="1"/>
  <c r="M134" i="1" l="1"/>
  <c r="M138" i="1"/>
  <c r="M135" i="1"/>
  <c r="M136" i="1"/>
  <c r="M141" i="1"/>
  <c r="M142" i="1"/>
  <c r="L142" i="1" s="1"/>
  <c r="M137" i="1"/>
  <c r="M139" i="1"/>
  <c r="M132" i="1"/>
  <c r="M140" i="1"/>
  <c r="M133" i="1"/>
  <c r="C218" i="1"/>
  <c r="B219" i="1"/>
  <c r="E219" i="1"/>
  <c r="F218" i="1"/>
  <c r="D143" i="1"/>
  <c r="F219" i="1" l="1"/>
  <c r="E220" i="1"/>
  <c r="B220" i="1"/>
  <c r="C219" i="1"/>
  <c r="L143" i="1"/>
  <c r="D144" i="1"/>
  <c r="B221" i="1" l="1"/>
  <c r="B222" i="1" s="1"/>
  <c r="C220" i="1"/>
  <c r="E221" i="1"/>
  <c r="F220" i="1"/>
  <c r="L144" i="1"/>
  <c r="D145" i="1"/>
  <c r="F221" i="1" l="1"/>
  <c r="E222" i="1"/>
  <c r="F222" i="1" s="1"/>
  <c r="C221" i="1"/>
  <c r="C222" i="1"/>
  <c r="L145" i="1"/>
  <c r="D146" i="1"/>
  <c r="L146" i="1" l="1"/>
  <c r="D147" i="1"/>
  <c r="L147" i="1" l="1"/>
  <c r="D148" i="1"/>
  <c r="L148" i="1" l="1"/>
  <c r="D149" i="1"/>
  <c r="L149" i="1" l="1"/>
  <c r="D150" i="1"/>
  <c r="L150" i="1" l="1"/>
  <c r="D151" i="1"/>
  <c r="L151" i="1" l="1"/>
  <c r="D152" i="1"/>
  <c r="L152" i="1" l="1"/>
  <c r="D153" i="1"/>
  <c r="D154" i="1" s="1"/>
  <c r="D155" i="1" s="1"/>
  <c r="D156" i="1" s="1"/>
  <c r="D157" i="1" s="1"/>
  <c r="D158" i="1" s="1"/>
  <c r="D159" i="1" s="1"/>
  <c r="D160" i="1" s="1"/>
  <c r="D161" i="1" s="1"/>
  <c r="D162" i="1" s="1"/>
  <c r="M154" i="1" l="1"/>
  <c r="M162" i="1"/>
  <c r="L162" i="1" s="1"/>
  <c r="M153" i="1"/>
  <c r="M161" i="1"/>
  <c r="M155" i="1"/>
  <c r="M156" i="1"/>
  <c r="M157" i="1"/>
  <c r="M152" i="1"/>
  <c r="M158" i="1"/>
  <c r="M159" i="1"/>
  <c r="M160" i="1"/>
  <c r="D163" i="1"/>
  <c r="L163" i="1" l="1"/>
  <c r="D164" i="1"/>
  <c r="D165" i="1" l="1"/>
  <c r="L164" i="1"/>
  <c r="L165" i="1" l="1"/>
  <c r="D166" i="1"/>
  <c r="L166" i="1" l="1"/>
  <c r="D167" i="1"/>
  <c r="L167" i="1" l="1"/>
  <c r="D168" i="1"/>
  <c r="D169" i="1" l="1"/>
  <c r="L168" i="1"/>
  <c r="L169" i="1" l="1"/>
  <c r="D170" i="1"/>
  <c r="D171" i="1" l="1"/>
  <c r="L170" i="1"/>
  <c r="L171" i="1" l="1"/>
  <c r="D172" i="1"/>
  <c r="D173" i="1" l="1"/>
  <c r="D174" i="1" s="1"/>
  <c r="D175" i="1" s="1"/>
  <c r="D176" i="1" s="1"/>
  <c r="D177" i="1" s="1"/>
  <c r="D178" i="1" s="1"/>
  <c r="D179" i="1" s="1"/>
  <c r="D180" i="1" s="1"/>
  <c r="D181" i="1" s="1"/>
  <c r="D182" i="1" s="1"/>
  <c r="L172" i="1"/>
  <c r="M172" i="1" l="1"/>
  <c r="M173" i="1"/>
  <c r="M174" i="1"/>
  <c r="M175" i="1"/>
  <c r="M182" i="1"/>
  <c r="L182" i="1" s="1"/>
  <c r="M178" i="1"/>
  <c r="M177" i="1"/>
  <c r="M176" i="1"/>
  <c r="M181" i="1"/>
  <c r="M179" i="1"/>
  <c r="M180" i="1"/>
  <c r="D183" i="1"/>
  <c r="L183" i="1" l="1"/>
  <c r="D184" i="1"/>
  <c r="D185" i="1" l="1"/>
  <c r="L184" i="1"/>
  <c r="D186" i="1" l="1"/>
  <c r="L185" i="1"/>
  <c r="L186" i="1" l="1"/>
  <c r="D187" i="1"/>
  <c r="L187" i="1" l="1"/>
  <c r="D188" i="1"/>
  <c r="L188" i="1" l="1"/>
  <c r="D189" i="1"/>
  <c r="L189" i="1" l="1"/>
  <c r="D190" i="1"/>
  <c r="D191" i="1" l="1"/>
  <c r="L190" i="1"/>
  <c r="L191" i="1" l="1"/>
  <c r="D192" i="1"/>
  <c r="D193" i="1" l="1"/>
  <c r="D194" i="1" s="1"/>
  <c r="D195" i="1" s="1"/>
  <c r="D196" i="1" s="1"/>
  <c r="D197" i="1" s="1"/>
  <c r="D198" i="1" s="1"/>
  <c r="D199" i="1" s="1"/>
  <c r="D200" i="1" s="1"/>
  <c r="D201" i="1" s="1"/>
  <c r="D202" i="1" s="1"/>
  <c r="L192" i="1"/>
  <c r="M192" i="1" l="1"/>
  <c r="M197" i="1"/>
  <c r="M201" i="1"/>
  <c r="M195" i="1"/>
  <c r="M196" i="1"/>
  <c r="M194" i="1"/>
  <c r="M198" i="1"/>
  <c r="M202" i="1"/>
  <c r="L202" i="1" s="1"/>
  <c r="M199" i="1"/>
  <c r="M200" i="1"/>
  <c r="M193" i="1"/>
  <c r="D203" i="1"/>
  <c r="D204" i="1" s="1"/>
  <c r="D205" i="1" l="1"/>
  <c r="L204" i="1"/>
  <c r="L203" i="1"/>
  <c r="D206" i="1" l="1"/>
  <c r="L205" i="1"/>
  <c r="D207" i="1" l="1"/>
  <c r="L206" i="1"/>
  <c r="D208" i="1" l="1"/>
  <c r="L207" i="1"/>
  <c r="D209" i="1" l="1"/>
  <c r="L208" i="1"/>
  <c r="D210" i="1" l="1"/>
  <c r="L209" i="1"/>
  <c r="D211" i="1" l="1"/>
  <c r="L210" i="1"/>
  <c r="D212" i="1" l="1"/>
  <c r="L211" i="1"/>
  <c r="D213" i="1" l="1"/>
  <c r="D214" i="1" s="1"/>
  <c r="D215" i="1" s="1"/>
  <c r="D216" i="1" s="1"/>
  <c r="D217" i="1" s="1"/>
  <c r="D218" i="1" s="1"/>
  <c r="D219" i="1" s="1"/>
  <c r="D220" i="1" s="1"/>
  <c r="D221" i="1" s="1"/>
  <c r="D222" i="1" s="1"/>
  <c r="L212" i="1"/>
  <c r="M213" i="1" l="1"/>
  <c r="M221" i="1"/>
  <c r="M219" i="1"/>
  <c r="M216" i="1"/>
  <c r="M217" i="1"/>
  <c r="M218" i="1"/>
  <c r="M212" i="1"/>
  <c r="M214" i="1"/>
  <c r="M222" i="1"/>
  <c r="M220" i="1"/>
  <c r="M215" i="1"/>
</calcChain>
</file>

<file path=xl/sharedStrings.xml><?xml version="1.0" encoding="utf-8"?>
<sst xmlns="http://schemas.openxmlformats.org/spreadsheetml/2006/main" count="45" uniqueCount="40">
  <si>
    <t>t/s</t>
  </si>
  <si>
    <t>I2</t>
  </si>
  <si>
    <t>c</t>
  </si>
  <si>
    <t>theta0</t>
  </si>
  <si>
    <t>I1</t>
  </si>
  <si>
    <t>I1*I1</t>
  </si>
  <si>
    <t>I2*I2</t>
  </si>
  <si>
    <t>tau</t>
  </si>
  <si>
    <t>thetaend(I1)</t>
  </si>
  <si>
    <t>thetaend(I2)</t>
  </si>
  <si>
    <t>Erwärmung</t>
  </si>
  <si>
    <t>Abkühlung</t>
  </si>
  <si>
    <t>thetae(t)</t>
  </si>
  <si>
    <t>thetaa(t)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</si>
  <si>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</si>
  <si>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</si>
  <si>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</si>
  <si>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</si>
  <si>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</si>
  <si>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</si>
  <si>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</si>
  <si>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</si>
  <si>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</si>
  <si>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theta zul</t>
  </si>
  <si>
    <t>t</t>
  </si>
  <si>
    <r>
      <t>I</t>
    </r>
    <r>
      <rPr>
        <b/>
        <i/>
        <vertAlign val="subscript"/>
        <sz val="16"/>
        <rFont val="Arial"/>
        <family val="2"/>
      </rPr>
      <t>1</t>
    </r>
  </si>
  <si>
    <r>
      <rPr>
        <b/>
        <i/>
        <sz val="16"/>
        <rFont val="Symbol"/>
        <family val="1"/>
        <charset val="2"/>
      </rPr>
      <t>J</t>
    </r>
    <r>
      <rPr>
        <b/>
        <i/>
        <vertAlign val="subscript"/>
        <sz val="16"/>
        <rFont val="Arial"/>
        <family val="2"/>
      </rPr>
      <t>0</t>
    </r>
  </si>
  <si>
    <r>
      <rPr>
        <b/>
        <i/>
        <sz val="16"/>
        <rFont val="Symbol"/>
        <family val="1"/>
        <charset val="2"/>
      </rPr>
      <t>J</t>
    </r>
    <r>
      <rPr>
        <b/>
        <i/>
        <vertAlign val="subscript"/>
        <sz val="16"/>
        <rFont val="Arial"/>
        <family val="2"/>
      </rPr>
      <t>zul</t>
    </r>
  </si>
  <si>
    <t>^^</t>
  </si>
  <si>
    <r>
      <rPr>
        <i/>
        <sz val="11"/>
        <color theme="0"/>
        <rFont val="Symbol"/>
        <family val="1"/>
        <charset val="2"/>
      </rPr>
      <t>J</t>
    </r>
    <r>
      <rPr>
        <i/>
        <sz val="11"/>
        <color theme="0"/>
        <rFont val="Calibri"/>
        <family val="2"/>
        <scheme val="minor"/>
      </rPr>
      <t>(I</t>
    </r>
    <r>
      <rPr>
        <i/>
        <vertAlign val="subscript"/>
        <sz val="11"/>
        <color theme="0"/>
        <rFont val="Calibri"/>
        <family val="2"/>
        <scheme val="minor"/>
      </rPr>
      <t>1</t>
    </r>
    <r>
      <rPr>
        <i/>
        <sz val="11"/>
        <color theme="0"/>
        <rFont val="Calibri"/>
        <family val="2"/>
        <scheme val="minor"/>
      </rPr>
      <t>)</t>
    </r>
  </si>
  <si>
    <r>
      <rPr>
        <i/>
        <sz val="11"/>
        <color theme="0"/>
        <rFont val="Symbol"/>
        <family val="1"/>
        <charset val="2"/>
      </rPr>
      <t>J</t>
    </r>
    <r>
      <rPr>
        <i/>
        <sz val="11"/>
        <color theme="0"/>
        <rFont val="Calibri"/>
        <family val="2"/>
        <scheme val="minor"/>
      </rPr>
      <t>(I</t>
    </r>
    <r>
      <rPr>
        <i/>
        <vertAlign val="subscript"/>
        <sz val="11"/>
        <color theme="0"/>
        <rFont val="Calibri"/>
        <family val="2"/>
        <scheme val="minor"/>
      </rPr>
      <t>2</t>
    </r>
    <r>
      <rPr>
        <i/>
        <sz val="11"/>
        <color theme="0"/>
        <rFont val="Calibri"/>
        <family val="2"/>
        <scheme val="minor"/>
      </rPr>
      <t>)</t>
    </r>
  </si>
  <si>
    <r>
      <rPr>
        <i/>
        <sz val="11"/>
        <color theme="0"/>
        <rFont val="Symbol"/>
        <family val="1"/>
        <charset val="2"/>
      </rPr>
      <t>J</t>
    </r>
    <r>
      <rPr>
        <i/>
        <vertAlign val="subscript"/>
        <sz val="11"/>
        <color theme="0"/>
        <rFont val="Calibri"/>
        <family val="2"/>
        <scheme val="minor"/>
      </rPr>
      <t>0</t>
    </r>
  </si>
  <si>
    <r>
      <rPr>
        <i/>
        <sz val="11"/>
        <color theme="0"/>
        <rFont val="Symbol"/>
        <family val="1"/>
        <charset val="2"/>
      </rPr>
      <t>J</t>
    </r>
    <r>
      <rPr>
        <i/>
        <vertAlign val="subscript"/>
        <sz val="11"/>
        <color theme="0"/>
        <rFont val="Calibri"/>
        <family val="2"/>
        <scheme val="minor"/>
      </rPr>
      <t>zul.</t>
    </r>
  </si>
  <si>
    <t xml:space="preserve">  </t>
  </si>
  <si>
    <t xml:space="preserve">                              2019 Technische Universität Chemnitz, Fakultät für ET/IT,
 Professur Energie- und Hochspannungstechnik, Prof. Dr-Ing. W. Schufft. Alle Rechte vorbehalten</t>
  </si>
  <si>
    <t>Professur Energie- und Hochspannungstechnik, Prof. Dr-Ing. W. Schufft.</t>
  </si>
  <si>
    <r>
      <t>I</t>
    </r>
    <r>
      <rPr>
        <b/>
        <i/>
        <vertAlign val="subscript"/>
        <sz val="14"/>
        <rFont val="Arial"/>
        <family val="2"/>
      </rPr>
      <t>2</t>
    </r>
  </si>
  <si>
    <t xml:space="preserve"> </t>
  </si>
  <si>
    <t>Belastungszyklus</t>
  </si>
  <si>
    <t xml:space="preserve">       2019 Technische Universität Chemnitz, Fakultät für ET/IT,
 Professur Energie- und Hochspannungstechnik, Prof. Dr-Ing. W. Schufft. Alle Rechte vorbehalten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</si>
</sst>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rgb="FFFF0000"/>
      <name val="Arial"/>
      <family val="2"/>
    </font>
    <font>
      <b/>
      <i/>
      <sz val="16"/>
      <name val="Arial"/>
      <family val="2"/>
    </font>
    <font>
      <b/>
      <i/>
      <vertAlign val="subscript"/>
      <sz val="16"/>
      <name val="Arial"/>
      <family val="2"/>
    </font>
    <font>
      <b/>
      <sz val="16"/>
      <name val="Arial"/>
      <family val="2"/>
    </font>
    <font>
      <b/>
      <i/>
      <sz val="16"/>
      <name val="Symbol"/>
      <family val="1"/>
      <charset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/>
      <name val="Symbol"/>
      <family val="1"/>
      <charset val="2"/>
    </font>
    <font>
      <i/>
      <vertAlign val="subscript"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name val="Arial"/>
      <family val="2"/>
    </font>
    <font>
      <b/>
      <i/>
      <vertAlign val="subscript"/>
      <sz val="14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" fontId="2" fillId="2" borderId="0" xfId="0" applyNumberFormat="1" applyFont="1" applyFill="1" applyAlignment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1" fillId="3" borderId="0" xfId="0" applyFont="1" applyFill="1"/>
    <xf numFmtId="0" fontId="7" fillId="3" borderId="0" xfId="0" applyFont="1" applyFill="1" applyProtection="1">
      <protection locked="0"/>
    </xf>
    <xf numFmtId="0" fontId="1" fillId="3" borderId="0" xfId="0" applyFont="1" applyFill="1" applyAlignment="1">
      <alignment horizontal="center"/>
    </xf>
    <xf numFmtId="0" fontId="0" fillId="3" borderId="0" xfId="0" applyFill="1"/>
    <xf numFmtId="0" fontId="8" fillId="3" borderId="0" xfId="0" applyFont="1" applyFill="1"/>
    <xf numFmtId="0" fontId="7" fillId="3" borderId="0" xfId="0" applyFont="1" applyFill="1"/>
    <xf numFmtId="0" fontId="7" fillId="3" borderId="0" xfId="0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3" fillId="2" borderId="0" xfId="0" applyNumberFormat="1" applyFont="1" applyFill="1" applyAlignment="1"/>
    <xf numFmtId="1" fontId="3" fillId="3" borderId="0" xfId="0" applyNumberFormat="1" applyFont="1" applyFill="1" applyAlignment="1"/>
    <xf numFmtId="1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/>
    <xf numFmtId="0" fontId="5" fillId="2" borderId="0" xfId="0" applyFont="1" applyFill="1" applyAlignment="1">
      <alignment horizontal="center" vertical="center"/>
    </xf>
    <xf numFmtId="1" fontId="13" fillId="2" borderId="0" xfId="0" applyNumberFormat="1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</xf>
    <xf numFmtId="0" fontId="0" fillId="2" borderId="0" xfId="0" applyFont="1" applyFill="1" applyAlignment="1" applyProtection="1">
      <alignment horizontal="center"/>
    </xf>
    <xf numFmtId="0" fontId="0" fillId="2" borderId="0" xfId="0" applyFont="1" applyFill="1" applyProtection="1"/>
    <xf numFmtId="0" fontId="0" fillId="3" borderId="0" xfId="0" applyFont="1" applyFill="1" applyAlignment="1" applyProtection="1">
      <alignment horizontal="center"/>
    </xf>
    <xf numFmtId="0" fontId="0" fillId="3" borderId="0" xfId="0" applyFont="1" applyFill="1" applyBorder="1" applyAlignment="1" applyProtection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7" fillId="3" borderId="0" xfId="0" applyFont="1" applyFill="1" applyAlignment="1" applyProtection="1">
      <alignment horizontal="center"/>
    </xf>
    <xf numFmtId="0" fontId="8" fillId="3" borderId="0" xfId="0" applyFont="1" applyFill="1" applyAlignment="1">
      <alignment horizontal="left" wrapText="1"/>
    </xf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left" wrapText="1"/>
    </xf>
    <xf numFmtId="0" fontId="15" fillId="2" borderId="0" xfId="0" applyFont="1" applyFill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79997752507428"/>
          <c:y val="5.3552451170052646E-2"/>
          <c:w val="0.77217604194737599"/>
          <c:h val="0.83294473153523052"/>
        </c:manualLayout>
      </c:layout>
      <c:scatterChart>
        <c:scatterStyle val="smoothMarker"/>
        <c:varyColors val="0"/>
        <c:ser>
          <c:idx val="1"/>
          <c:order val="0"/>
          <c:tx>
            <c:strRef>
              <c:f>Programm!$D$121</c:f>
              <c:strCache>
                <c:ptCount val="1"/>
                <c:pt idx="0">
                  <c:v>J(I1)</c:v>
                </c:pt>
              </c:strCache>
            </c:strRef>
          </c:tx>
          <c:spPr>
            <a:ln w="31750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Programm!$C$118:$D$118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xVal>
          <c:yVal>
            <c:numRef>
              <c:f>Programm!$C$119:$D$119</c:f>
              <c:numCache>
                <c:formatCode>General</c:formatCode>
                <c:ptCount val="2"/>
                <c:pt idx="0">
                  <c:v>52.5</c:v>
                </c:pt>
                <c:pt idx="1">
                  <c:v>52.5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8C-4117-8F40-EFA11D9F30CD}"/>
            </c:ext>
          </c:extLst>
        </c:ser>
        <c:ser>
          <c:idx val="2"/>
          <c:order val="1"/>
          <c:tx>
            <c:strRef>
              <c:f>Programm!$G$121</c:f>
              <c:strCache>
                <c:ptCount val="1"/>
                <c:pt idx="0">
                  <c:v>J(I2)</c:v>
                </c:pt>
              </c:strCache>
            </c:strRef>
          </c:tx>
          <c:spPr>
            <a:ln w="31750">
              <a:solidFill>
                <a:schemeClr val="tx1"/>
              </a:solidFill>
              <a:prstDash val="dashDot"/>
            </a:ln>
          </c:spPr>
          <c:marker>
            <c:symbol val="none"/>
          </c:marker>
          <c:xVal>
            <c:numRef>
              <c:f>Programm!$F$118:$G$118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xVal>
          <c:yVal>
            <c:numRef>
              <c:f>Programm!$F$119:$G$119</c:f>
              <c:numCache>
                <c:formatCode>General</c:formatCode>
                <c:ptCount val="2"/>
                <c:pt idx="0">
                  <c:v>66.8</c:v>
                </c:pt>
                <c:pt idx="1">
                  <c:v>66.8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8C-4117-8F40-EFA11D9F30CD}"/>
            </c:ext>
          </c:extLst>
        </c:ser>
        <c:ser>
          <c:idx val="3"/>
          <c:order val="2"/>
          <c:tx>
            <c:strRef>
              <c:f>Programm!$J$121</c:f>
              <c:strCache>
                <c:ptCount val="1"/>
                <c:pt idx="0">
                  <c:v>J0</c:v>
                </c:pt>
              </c:strCache>
            </c:strRef>
          </c:tx>
          <c:spPr>
            <a:ln w="3175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Programm!$I$118:$J$118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xVal>
          <c:yVal>
            <c:numRef>
              <c:f>Programm!$I$119:$J$119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A8C-4117-8F40-EFA11D9F30CD}"/>
            </c:ext>
          </c:extLst>
        </c:ser>
        <c:ser>
          <c:idx val="0"/>
          <c:order val="3"/>
          <c:tx>
            <c:v>E1</c:v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Programm!$A$122:$A$132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Programm!$L$122:$L$132</c:f>
              <c:numCache>
                <c:formatCode>General</c:formatCode>
                <c:ptCount val="11"/>
                <c:pt idx="0">
                  <c:v>20</c:v>
                </c:pt>
                <c:pt idx="1">
                  <c:v>25.891250524965592</c:v>
                </c:pt>
                <c:pt idx="2">
                  <c:v>30.714598503841721</c:v>
                </c:pt>
                <c:pt idx="3">
                  <c:v>34.663621826944144</c:v>
                </c:pt>
                <c:pt idx="4">
                  <c:v>37.896808666190296</c:v>
                </c:pt>
                <c:pt idx="5">
                  <c:v>40.543918161928126</c:v>
                </c:pt>
                <c:pt idx="6">
                  <c:v>42.711188112853428</c:v>
                </c:pt>
                <c:pt idx="7">
                  <c:v>44.48559867189779</c:v>
                </c:pt>
                <c:pt idx="8">
                  <c:v>45.938363165173698</c:v>
                </c:pt>
                <c:pt idx="9">
                  <c:v>47.127786132798434</c:v>
                </c:pt>
                <c:pt idx="10">
                  <c:v>48.10160329481009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A8C-4117-8F40-EFA11D9F30CD}"/>
            </c:ext>
          </c:extLst>
        </c:ser>
        <c:ser>
          <c:idx val="4"/>
          <c:order val="4"/>
          <c:tx>
            <c:v>A1</c:v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Programm!$A$132:$A$142</c:f>
              <c:numCache>
                <c:formatCode>General</c:formatCode>
                <c:ptCount val="1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</c:numCache>
            </c:numRef>
          </c:xVal>
          <c:yVal>
            <c:numRef>
              <c:f>Programm!$M$132:$M$142</c:f>
              <c:numCache>
                <c:formatCode>General</c:formatCode>
                <c:ptCount val="11"/>
                <c:pt idx="0">
                  <c:v>48.10160329481009</c:v>
                </c:pt>
                <c:pt idx="1">
                  <c:v>51.491047584209014</c:v>
                </c:pt>
                <c:pt idx="2">
                  <c:v>54.266089859784451</c:v>
                </c:pt>
                <c:pt idx="3">
                  <c:v>56.538102311889574</c:v>
                </c:pt>
                <c:pt idx="4">
                  <c:v>58.398268777804148</c:v>
                </c:pt>
                <c:pt idx="5">
                  <c:v>59.921244269292799</c:v>
                </c:pt>
                <c:pt idx="6">
                  <c:v>61.168151140358603</c:v>
                </c:pt>
                <c:pt idx="7">
                  <c:v>62.189032141924429</c:v>
                </c:pt>
                <c:pt idx="8">
                  <c:v>63.024858813139417</c:v>
                </c:pt>
                <c:pt idx="9">
                  <c:v>63.709175813105929</c:v>
                </c:pt>
                <c:pt idx="10">
                  <c:v>64.269447185832576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A8C-4117-8F40-EFA11D9F30CD}"/>
            </c:ext>
          </c:extLst>
        </c:ser>
        <c:ser>
          <c:idx val="5"/>
          <c:order val="5"/>
          <c:tx>
            <c:v>E2</c:v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Programm!$A$142:$A$152</c:f>
              <c:numCache>
                <c:formatCode>General</c:formatCode>
                <c:ptCount val="1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</c:numCache>
            </c:numRef>
          </c:xVal>
          <c:yVal>
            <c:numRef>
              <c:f>Programm!$L$142:$L$152</c:f>
              <c:numCache>
                <c:formatCode>General</c:formatCode>
                <c:ptCount val="11"/>
                <c:pt idx="0">
                  <c:v>64.269447185832576</c:v>
                </c:pt>
                <c:pt idx="1">
                  <c:v>62.13600835776824</c:v>
                </c:pt>
                <c:pt idx="2">
                  <c:v>60.389296379421317</c:v>
                </c:pt>
                <c:pt idx="3">
                  <c:v>58.959209565979009</c:v>
                </c:pt>
                <c:pt idx="4">
                  <c:v>57.788353512242502</c:v>
                </c:pt>
                <c:pt idx="5">
                  <c:v>56.829737653620896</c:v>
                </c:pt>
                <c:pt idx="6">
                  <c:v>56.044889369779128</c:v>
                </c:pt>
                <c:pt idx="7">
                  <c:v>55.402309943297396</c:v>
                </c:pt>
                <c:pt idx="8">
                  <c:v>54.876210405541592</c:v>
                </c:pt>
                <c:pt idx="9">
                  <c:v>54.445476534800804</c:v>
                </c:pt>
                <c:pt idx="10">
                  <c:v>54.092821468433002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A8C-4117-8F40-EFA11D9F30CD}"/>
            </c:ext>
          </c:extLst>
        </c:ser>
        <c:ser>
          <c:idx val="6"/>
          <c:order val="6"/>
          <c:tx>
            <c:v>A2</c:v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Programm!$A$152:$A$162</c:f>
              <c:numCache>
                <c:formatCode>General</c:formatCode>
                <c:ptCount val="11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</c:numCache>
            </c:numRef>
          </c:xVal>
          <c:yVal>
            <c:numRef>
              <c:f>Programm!$M$152:$M$162</c:f>
              <c:numCache>
                <c:formatCode>General</c:formatCode>
                <c:ptCount val="11"/>
                <c:pt idx="0">
                  <c:v>54.092821468433002</c:v>
                </c:pt>
                <c:pt idx="1">
                  <c:v>56.396242151353789</c:v>
                </c:pt>
                <c:pt idx="2">
                  <c:v>58.282123501736919</c:v>
                </c:pt>
                <c:pt idx="3">
                  <c:v>59.826152559951829</c:v>
                </c:pt>
                <c:pt idx="4">
                  <c:v>61.090296633558403</c:v>
                </c:pt>
                <c:pt idx="5">
                  <c:v>62.125290262941384</c:v>
                </c:pt>
                <c:pt idx="6">
                  <c:v>62.972671376557024</c:v>
                </c:pt>
                <c:pt idx="7">
                  <c:v>63.666448353851614</c:v>
                </c:pt>
                <c:pt idx="8">
                  <c:v>64.234464900940182</c:v>
                </c:pt>
                <c:pt idx="9">
                  <c:v>64.699517516298755</c:v>
                </c:pt>
                <c:pt idx="10">
                  <c:v>65.080270394292171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A8C-4117-8F40-EFA11D9F30CD}"/>
            </c:ext>
          </c:extLst>
        </c:ser>
        <c:ser>
          <c:idx val="7"/>
          <c:order val="7"/>
          <c:tx>
            <c:v>E3</c:v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Programm!$A$162:$A$172</c:f>
              <c:numCache>
                <c:formatCode>General</c:formatCode>
                <c:ptCount val="1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</c:numCache>
            </c:numRef>
          </c:xVal>
          <c:yVal>
            <c:numRef>
              <c:f>Programm!$L$162:$L$172</c:f>
              <c:numCache>
                <c:formatCode>General</c:formatCode>
                <c:ptCount val="11"/>
                <c:pt idx="0">
                  <c:v>65.080270394292171</c:v>
                </c:pt>
                <c:pt idx="1">
                  <c:v>62.799854253843471</c:v>
                </c:pt>
                <c:pt idx="2">
                  <c:v>60.932807429842718</c:v>
                </c:pt>
                <c:pt idx="3">
                  <c:v>59.404198777596726</c:v>
                </c:pt>
                <c:pt idx="4">
                  <c:v>58.152679864581849</c:v>
                </c:pt>
                <c:pt idx="5">
                  <c:v>57.128022842437844</c:v>
                </c:pt>
                <c:pt idx="6">
                  <c:v>56.289104627051238</c:v>
                </c:pt>
                <c:pt idx="7">
                  <c:v>55.602256484796925</c:v>
                </c:pt>
                <c:pt idx="8">
                  <c:v>55.039912788038841</c:v>
                </c:pt>
                <c:pt idx="9">
                  <c:v>54.579504709703436</c:v>
                </c:pt>
                <c:pt idx="10">
                  <c:v>54.202554457004702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A8C-4117-8F40-EFA11D9F30CD}"/>
            </c:ext>
          </c:extLst>
        </c:ser>
        <c:ser>
          <c:idx val="8"/>
          <c:order val="8"/>
          <c:tx>
            <c:v>A3</c:v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Programm!$A$172:$A$182</c:f>
              <c:numCache>
                <c:formatCode>General</c:formatCode>
                <c:ptCount val="1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</c:numCache>
            </c:numRef>
          </c:xVal>
          <c:yVal>
            <c:numRef>
              <c:f>Programm!$M$172:$M$182</c:f>
              <c:numCache>
                <c:formatCode>General</c:formatCode>
                <c:ptCount val="11"/>
                <c:pt idx="0">
                  <c:v>54.202554457004702</c:v>
                </c:pt>
                <c:pt idx="1">
                  <c:v>56.486083923724593</c:v>
                </c:pt>
                <c:pt idx="2">
                  <c:v>58.355679723687928</c:v>
                </c:pt>
                <c:pt idx="3">
                  <c:v>59.886375300943349</c:v>
                </c:pt>
                <c:pt idx="4">
                  <c:v>61.139602843642813</c:v>
                </c:pt>
                <c:pt idx="5">
                  <c:v>62.165658773455213</c:v>
                </c:pt>
                <c:pt idx="6">
                  <c:v>63.005722317570644</c:v>
                </c:pt>
                <c:pt idx="7">
                  <c:v>63.693508175677636</c:v>
                </c:pt>
                <c:pt idx="8">
                  <c:v>64.256619609241952</c:v>
                </c:pt>
                <c:pt idx="9">
                  <c:v>64.717656257310892</c:v>
                </c:pt>
                <c:pt idx="10">
                  <c:v>65.095121139380922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A8C-4117-8F40-EFA11D9F30CD}"/>
            </c:ext>
          </c:extLst>
        </c:ser>
        <c:ser>
          <c:idx val="9"/>
          <c:order val="9"/>
          <c:tx>
            <c:v>E4</c:v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Programm!$A$182:$A$192</c:f>
              <c:numCache>
                <c:formatCode>General</c:formatCode>
                <c:ptCount val="11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</c:numCache>
            </c:numRef>
          </c:xVal>
          <c:yVal>
            <c:numRef>
              <c:f>Programm!$L$182:$L$192</c:f>
              <c:numCache>
                <c:formatCode>General</c:formatCode>
                <c:ptCount val="11"/>
                <c:pt idx="0">
                  <c:v>65.095121139380922</c:v>
                </c:pt>
                <c:pt idx="1">
                  <c:v>62.812013015553752</c:v>
                </c:pt>
                <c:pt idx="2">
                  <c:v>60.942762181974274</c:v>
                </c:pt>
                <c:pt idx="3">
                  <c:v>59.4123490393061</c:v>
                </c:pt>
                <c:pt idx="4">
                  <c:v>58.159352734488948</c:v>
                </c:pt>
                <c:pt idx="5">
                  <c:v>57.133486126242076</c:v>
                </c:pt>
                <c:pt idx="6">
                  <c:v>56.293577585514555</c:v>
                </c:pt>
                <c:pt idx="7">
                  <c:v>55.605918633448084</c:v>
                </c:pt>
                <c:pt idx="8">
                  <c:v>55.042911101761888</c:v>
                </c:pt>
                <c:pt idx="9">
                  <c:v>54.58195952135587</c:v>
                </c:pt>
                <c:pt idx="10">
                  <c:v>54.204564286797563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A8C-4117-8F40-EFA11D9F30CD}"/>
            </c:ext>
          </c:extLst>
        </c:ser>
        <c:ser>
          <c:idx val="10"/>
          <c:order val="10"/>
          <c:tx>
            <c:v>A4</c:v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Programm!$A$192:$A$202</c:f>
              <c:numCache>
                <c:formatCode>General</c:formatCode>
                <c:ptCount val="11"/>
                <c:pt idx="0">
                  <c:v>70</c:v>
                </c:pt>
                <c:pt idx="1">
                  <c:v>71</c:v>
                </c:pt>
                <c:pt idx="2">
                  <c:v>72</c:v>
                </c:pt>
                <c:pt idx="3">
                  <c:v>73</c:v>
                </c:pt>
                <c:pt idx="4">
                  <c:v>74</c:v>
                </c:pt>
                <c:pt idx="5">
                  <c:v>75</c:v>
                </c:pt>
                <c:pt idx="6">
                  <c:v>76</c:v>
                </c:pt>
                <c:pt idx="7">
                  <c:v>77</c:v>
                </c:pt>
                <c:pt idx="8">
                  <c:v>78</c:v>
                </c:pt>
                <c:pt idx="9">
                  <c:v>79</c:v>
                </c:pt>
                <c:pt idx="10">
                  <c:v>80</c:v>
                </c:pt>
              </c:numCache>
            </c:numRef>
          </c:xVal>
          <c:yVal>
            <c:numRef>
              <c:f>Programm!$M$192:$M$202</c:f>
              <c:numCache>
                <c:formatCode>General</c:formatCode>
                <c:ptCount val="11"/>
                <c:pt idx="0">
                  <c:v>54.204564286797563</c:v>
                </c:pt>
                <c:pt idx="1">
                  <c:v>56.487729433184462</c:v>
                </c:pt>
                <c:pt idx="2">
                  <c:v>58.357026952887203</c:v>
                </c:pt>
                <c:pt idx="3">
                  <c:v>59.887478318920238</c:v>
                </c:pt>
                <c:pt idx="4">
                  <c:v>61.140505918381692</c:v>
                </c:pt>
                <c:pt idx="5">
                  <c:v>62.166398148516258</c:v>
                </c:pt>
                <c:pt idx="6">
                  <c:v>63.006327666671183</c:v>
                </c:pt>
                <c:pt idx="7">
                  <c:v>63.69400379360259</c:v>
                </c:pt>
                <c:pt idx="8">
                  <c:v>64.257025386878894</c:v>
                </c:pt>
                <c:pt idx="9">
                  <c:v>64.71798847994117</c:v>
                </c:pt>
                <c:pt idx="10">
                  <c:v>65.095393140265202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A8C-4117-8F40-EFA11D9F30CD}"/>
            </c:ext>
          </c:extLst>
        </c:ser>
        <c:ser>
          <c:idx val="11"/>
          <c:order val="11"/>
          <c:tx>
            <c:v>E5</c:v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Programm!$A$202:$A$212</c:f>
              <c:numCache>
                <c:formatCode>General</c:formatCode>
                <c:ptCount val="11"/>
                <c:pt idx="0">
                  <c:v>80</c:v>
                </c:pt>
                <c:pt idx="1">
                  <c:v>81</c:v>
                </c:pt>
                <c:pt idx="2">
                  <c:v>82</c:v>
                </c:pt>
                <c:pt idx="3">
                  <c:v>83</c:v>
                </c:pt>
                <c:pt idx="4">
                  <c:v>84</c:v>
                </c:pt>
                <c:pt idx="5">
                  <c:v>85</c:v>
                </c:pt>
                <c:pt idx="6">
                  <c:v>86</c:v>
                </c:pt>
                <c:pt idx="7">
                  <c:v>87</c:v>
                </c:pt>
                <c:pt idx="8">
                  <c:v>88</c:v>
                </c:pt>
                <c:pt idx="9">
                  <c:v>89</c:v>
                </c:pt>
                <c:pt idx="10">
                  <c:v>90</c:v>
                </c:pt>
              </c:numCache>
            </c:numRef>
          </c:xVal>
          <c:yVal>
            <c:numRef>
              <c:f>Programm!$L$202:$L$212</c:f>
              <c:numCache>
                <c:formatCode>General</c:formatCode>
                <c:ptCount val="11"/>
                <c:pt idx="0">
                  <c:v>65.095393140265202</c:v>
                </c:pt>
                <c:pt idx="1">
                  <c:v>62.812235711042575</c:v>
                </c:pt>
                <c:pt idx="2">
                  <c:v>60.942944509619544</c:v>
                </c:pt>
                <c:pt idx="3">
                  <c:v>59.412498316556423</c:v>
                </c:pt>
                <c:pt idx="4">
                  <c:v>58.159474952364519</c:v>
                </c:pt>
                <c:pt idx="5">
                  <c:v>57.133586189775379</c:v>
                </c:pt>
                <c:pt idx="6">
                  <c:v>56.293659510606531</c:v>
                </c:pt>
                <c:pt idx="7">
                  <c:v>55.605985708040336</c:v>
                </c:pt>
                <c:pt idx="8">
                  <c:v>55.042966017793312</c:v>
                </c:pt>
                <c:pt idx="9">
                  <c:v>54.582004482799633</c:v>
                </c:pt>
                <c:pt idx="10">
                  <c:v>54.204601098114281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A8C-4117-8F40-EFA11D9F30CD}"/>
            </c:ext>
          </c:extLst>
        </c:ser>
        <c:ser>
          <c:idx val="12"/>
          <c:order val="12"/>
          <c:tx>
            <c:v>A5</c:v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Programm!$A$212:$A$222</c:f>
              <c:numCache>
                <c:formatCode>General</c:formatCode>
                <c:ptCount val="11"/>
                <c:pt idx="0">
                  <c:v>90</c:v>
                </c:pt>
                <c:pt idx="1">
                  <c:v>91</c:v>
                </c:pt>
                <c:pt idx="2">
                  <c:v>92</c:v>
                </c:pt>
                <c:pt idx="3">
                  <c:v>93</c:v>
                </c:pt>
                <c:pt idx="4">
                  <c:v>94</c:v>
                </c:pt>
                <c:pt idx="5">
                  <c:v>95</c:v>
                </c:pt>
                <c:pt idx="6">
                  <c:v>96</c:v>
                </c:pt>
                <c:pt idx="7">
                  <c:v>97</c:v>
                </c:pt>
                <c:pt idx="8">
                  <c:v>98</c:v>
                </c:pt>
                <c:pt idx="9">
                  <c:v>99</c:v>
                </c:pt>
                <c:pt idx="10">
                  <c:v>100</c:v>
                </c:pt>
              </c:numCache>
            </c:numRef>
          </c:xVal>
          <c:yVal>
            <c:numRef>
              <c:f>Programm!$M$212:$M$222</c:f>
              <c:numCache>
                <c:formatCode>General</c:formatCode>
                <c:ptCount val="11"/>
                <c:pt idx="0">
                  <c:v>54.204601098114281</c:v>
                </c:pt>
                <c:pt idx="1">
                  <c:v>56.48775957174152</c:v>
                </c:pt>
                <c:pt idx="2">
                  <c:v>58.357051628250723</c:v>
                </c:pt>
                <c:pt idx="3">
                  <c:v>59.887498521399195</c:v>
                </c:pt>
                <c:pt idx="4">
                  <c:v>61.140522458772502</c:v>
                </c:pt>
                <c:pt idx="5">
                  <c:v>62.166411690642882</c:v>
                </c:pt>
                <c:pt idx="6">
                  <c:v>63.006338754026714</c:v>
                </c:pt>
                <c:pt idx="7">
                  <c:v>63.694012871161533</c:v>
                </c:pt>
                <c:pt idx="8">
                  <c:v>64.257032818955565</c:v>
                </c:pt>
                <c:pt idx="9">
                  <c:v>64.717994564810894</c:v>
                </c:pt>
                <c:pt idx="10">
                  <c:v>65.09539812213518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EA8C-4117-8F40-EFA11D9F30CD}"/>
            </c:ext>
          </c:extLst>
        </c:ser>
        <c:ser>
          <c:idx val="13"/>
          <c:order val="13"/>
          <c:tx>
            <c:v>I11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Programm!$A$122:$A$132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Programm!$B$122:$B$132</c:f>
              <c:numCache>
                <c:formatCode>General</c:formatCode>
                <c:ptCount val="1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EA8C-4117-8F40-EFA11D9F30CD}"/>
            </c:ext>
          </c:extLst>
        </c:ser>
        <c:ser>
          <c:idx val="14"/>
          <c:order val="14"/>
          <c:tx>
            <c:v>I21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Programm!$A$132:$A$142</c:f>
              <c:numCache>
                <c:formatCode>General</c:formatCode>
                <c:ptCount val="1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</c:numCache>
            </c:numRef>
          </c:xVal>
          <c:yVal>
            <c:numRef>
              <c:f>Programm!$E$132:$E$142</c:f>
              <c:numCache>
                <c:formatCode>General</c:formatCode>
                <c:ptCount val="1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EA8C-4117-8F40-EFA11D9F30CD}"/>
            </c:ext>
          </c:extLst>
        </c:ser>
        <c:ser>
          <c:idx val="15"/>
          <c:order val="15"/>
          <c:tx>
            <c:v>I12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Programm!$A$142:$A$152</c:f>
              <c:numCache>
                <c:formatCode>General</c:formatCode>
                <c:ptCount val="11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</c:numCache>
            </c:numRef>
          </c:xVal>
          <c:yVal>
            <c:numRef>
              <c:f>Programm!$B$142:$B$152</c:f>
              <c:numCache>
                <c:formatCode>General</c:formatCode>
                <c:ptCount val="1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EA8C-4117-8F40-EFA11D9F30CD}"/>
            </c:ext>
          </c:extLst>
        </c:ser>
        <c:ser>
          <c:idx val="16"/>
          <c:order val="16"/>
          <c:tx>
            <c:v>I22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Programm!$A$152:$A$162</c:f>
              <c:numCache>
                <c:formatCode>General</c:formatCode>
                <c:ptCount val="11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</c:numCache>
            </c:numRef>
          </c:xVal>
          <c:yVal>
            <c:numRef>
              <c:f>Programm!$E$152:$E$162</c:f>
              <c:numCache>
                <c:formatCode>General</c:formatCode>
                <c:ptCount val="1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EA8C-4117-8F40-EFA11D9F30CD}"/>
            </c:ext>
          </c:extLst>
        </c:ser>
        <c:ser>
          <c:idx val="17"/>
          <c:order val="17"/>
          <c:tx>
            <c:v>I13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Programm!$A$162:$A$172</c:f>
              <c:numCache>
                <c:formatCode>General</c:formatCode>
                <c:ptCount val="11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</c:numCache>
            </c:numRef>
          </c:xVal>
          <c:yVal>
            <c:numRef>
              <c:f>Programm!$B$162:$B$172</c:f>
              <c:numCache>
                <c:formatCode>General</c:formatCode>
                <c:ptCount val="1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EA8C-4117-8F40-EFA11D9F30CD}"/>
            </c:ext>
          </c:extLst>
        </c:ser>
        <c:ser>
          <c:idx val="18"/>
          <c:order val="18"/>
          <c:tx>
            <c:v>I23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Programm!$A$172:$A$182</c:f>
              <c:numCache>
                <c:formatCode>General</c:formatCode>
                <c:ptCount val="1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</c:numCache>
            </c:numRef>
          </c:xVal>
          <c:yVal>
            <c:numRef>
              <c:f>Programm!$E$172:$E$182</c:f>
              <c:numCache>
                <c:formatCode>General</c:formatCode>
                <c:ptCount val="1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EA8C-4117-8F40-EFA11D9F30CD}"/>
            </c:ext>
          </c:extLst>
        </c:ser>
        <c:ser>
          <c:idx val="19"/>
          <c:order val="19"/>
          <c:tx>
            <c:v>I14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Programm!$A$182:$A$192</c:f>
              <c:numCache>
                <c:formatCode>General</c:formatCode>
                <c:ptCount val="11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</c:numCache>
            </c:numRef>
          </c:xVal>
          <c:yVal>
            <c:numRef>
              <c:f>Programm!$B$182:$B$192</c:f>
              <c:numCache>
                <c:formatCode>General</c:formatCode>
                <c:ptCount val="1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EA8C-4117-8F40-EFA11D9F30CD}"/>
            </c:ext>
          </c:extLst>
        </c:ser>
        <c:ser>
          <c:idx val="20"/>
          <c:order val="20"/>
          <c:tx>
            <c:v>I24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Programm!$A$192:$A$202</c:f>
              <c:numCache>
                <c:formatCode>General</c:formatCode>
                <c:ptCount val="11"/>
                <c:pt idx="0">
                  <c:v>70</c:v>
                </c:pt>
                <c:pt idx="1">
                  <c:v>71</c:v>
                </c:pt>
                <c:pt idx="2">
                  <c:v>72</c:v>
                </c:pt>
                <c:pt idx="3">
                  <c:v>73</c:v>
                </c:pt>
                <c:pt idx="4">
                  <c:v>74</c:v>
                </c:pt>
                <c:pt idx="5">
                  <c:v>75</c:v>
                </c:pt>
                <c:pt idx="6">
                  <c:v>76</c:v>
                </c:pt>
                <c:pt idx="7">
                  <c:v>77</c:v>
                </c:pt>
                <c:pt idx="8">
                  <c:v>78</c:v>
                </c:pt>
                <c:pt idx="9">
                  <c:v>79</c:v>
                </c:pt>
                <c:pt idx="10">
                  <c:v>80</c:v>
                </c:pt>
              </c:numCache>
            </c:numRef>
          </c:xVal>
          <c:yVal>
            <c:numRef>
              <c:f>Programm!$E$192:$E$202</c:f>
              <c:numCache>
                <c:formatCode>General</c:formatCode>
                <c:ptCount val="1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EA8C-4117-8F40-EFA11D9F30CD}"/>
            </c:ext>
          </c:extLst>
        </c:ser>
        <c:ser>
          <c:idx val="21"/>
          <c:order val="21"/>
          <c:tx>
            <c:v>I15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Programm!$A$202:$A$212</c:f>
              <c:numCache>
                <c:formatCode>General</c:formatCode>
                <c:ptCount val="11"/>
                <c:pt idx="0">
                  <c:v>80</c:v>
                </c:pt>
                <c:pt idx="1">
                  <c:v>81</c:v>
                </c:pt>
                <c:pt idx="2">
                  <c:v>82</c:v>
                </c:pt>
                <c:pt idx="3">
                  <c:v>83</c:v>
                </c:pt>
                <c:pt idx="4">
                  <c:v>84</c:v>
                </c:pt>
                <c:pt idx="5">
                  <c:v>85</c:v>
                </c:pt>
                <c:pt idx="6">
                  <c:v>86</c:v>
                </c:pt>
                <c:pt idx="7">
                  <c:v>87</c:v>
                </c:pt>
                <c:pt idx="8">
                  <c:v>88</c:v>
                </c:pt>
                <c:pt idx="9">
                  <c:v>89</c:v>
                </c:pt>
                <c:pt idx="10">
                  <c:v>90</c:v>
                </c:pt>
              </c:numCache>
            </c:numRef>
          </c:xVal>
          <c:yVal>
            <c:numRef>
              <c:f>Programm!$B$202:$B$212</c:f>
              <c:numCache>
                <c:formatCode>General</c:formatCode>
                <c:ptCount val="1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EA8C-4117-8F40-EFA11D9F30CD}"/>
            </c:ext>
          </c:extLst>
        </c:ser>
        <c:ser>
          <c:idx val="22"/>
          <c:order val="22"/>
          <c:tx>
            <c:v>I25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Programm!$A$212:$A$222</c:f>
              <c:numCache>
                <c:formatCode>General</c:formatCode>
                <c:ptCount val="11"/>
                <c:pt idx="0">
                  <c:v>90</c:v>
                </c:pt>
                <c:pt idx="1">
                  <c:v>91</c:v>
                </c:pt>
                <c:pt idx="2">
                  <c:v>92</c:v>
                </c:pt>
                <c:pt idx="3">
                  <c:v>93</c:v>
                </c:pt>
                <c:pt idx="4">
                  <c:v>94</c:v>
                </c:pt>
                <c:pt idx="5">
                  <c:v>95</c:v>
                </c:pt>
                <c:pt idx="6">
                  <c:v>96</c:v>
                </c:pt>
                <c:pt idx="7">
                  <c:v>97</c:v>
                </c:pt>
                <c:pt idx="8">
                  <c:v>98</c:v>
                </c:pt>
                <c:pt idx="9">
                  <c:v>99</c:v>
                </c:pt>
                <c:pt idx="10">
                  <c:v>100</c:v>
                </c:pt>
              </c:numCache>
            </c:numRef>
          </c:xVal>
          <c:yVal>
            <c:numRef>
              <c:f>Programm!$E$212:$E$222</c:f>
              <c:numCache>
                <c:formatCode>General</c:formatCode>
                <c:ptCount val="11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EA8C-4117-8F40-EFA11D9F30CD}"/>
            </c:ext>
          </c:extLst>
        </c:ser>
        <c:ser>
          <c:idx val="23"/>
          <c:order val="23"/>
          <c:tx>
            <c:strRef>
              <c:f>Programm!$N$121</c:f>
              <c:strCache>
                <c:ptCount val="1"/>
                <c:pt idx="0">
                  <c:v>F1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Programm!$O$121:$P$121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Programm!$O$122:$P$122</c:f>
              <c:numCache>
                <c:formatCode>General</c:formatCode>
                <c:ptCount val="2"/>
                <c:pt idx="0">
                  <c:v>50</c:v>
                </c:pt>
                <c:pt idx="1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EA8C-4117-8F40-EFA11D9F30CD}"/>
            </c:ext>
          </c:extLst>
        </c:ser>
        <c:ser>
          <c:idx val="24"/>
          <c:order val="24"/>
          <c:tx>
            <c:strRef>
              <c:f>Programm!$N$123</c:f>
              <c:strCache>
                <c:ptCount val="1"/>
                <c:pt idx="0">
                  <c:v>F2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Programm!$O$123:$P$123</c:f>
              <c:numCache>
                <c:formatCode>General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xVal>
          <c:yVal>
            <c:numRef>
              <c:f>Programm!$O$124:$P$124</c:f>
              <c:numCache>
                <c:formatCode>General</c:formatCode>
                <c:ptCount val="2"/>
                <c:pt idx="0">
                  <c:v>60</c:v>
                </c:pt>
                <c:pt idx="1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EA8C-4117-8F40-EFA11D9F30CD}"/>
            </c:ext>
          </c:extLst>
        </c:ser>
        <c:ser>
          <c:idx val="25"/>
          <c:order val="25"/>
          <c:tx>
            <c:strRef>
              <c:f>Programm!$N$125</c:f>
              <c:strCache>
                <c:ptCount val="1"/>
                <c:pt idx="0">
                  <c:v>F3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Programm!$O$125:$P$125</c:f>
              <c:numCache>
                <c:formatCode>General</c:formatCode>
                <c:ptCount val="2"/>
                <c:pt idx="0">
                  <c:v>30</c:v>
                </c:pt>
                <c:pt idx="1">
                  <c:v>30</c:v>
                </c:pt>
              </c:numCache>
            </c:numRef>
          </c:xVal>
          <c:yVal>
            <c:numRef>
              <c:f>Programm!$O$126:$P$126</c:f>
              <c:numCache>
                <c:formatCode>General</c:formatCode>
                <c:ptCount val="2"/>
                <c:pt idx="0">
                  <c:v>50</c:v>
                </c:pt>
                <c:pt idx="1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EA8C-4117-8F40-EFA11D9F30CD}"/>
            </c:ext>
          </c:extLst>
        </c:ser>
        <c:ser>
          <c:idx val="26"/>
          <c:order val="26"/>
          <c:tx>
            <c:strRef>
              <c:f>Programm!$N$127</c:f>
              <c:strCache>
                <c:ptCount val="1"/>
                <c:pt idx="0">
                  <c:v>F4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Programm!$O$127:$P$127</c:f>
              <c:numCache>
                <c:formatCode>General</c:formatCode>
                <c:ptCount val="2"/>
                <c:pt idx="0">
                  <c:v>40</c:v>
                </c:pt>
                <c:pt idx="1">
                  <c:v>40</c:v>
                </c:pt>
              </c:numCache>
            </c:numRef>
          </c:xVal>
          <c:yVal>
            <c:numRef>
              <c:f>Programm!$O$128:$P$128</c:f>
              <c:numCache>
                <c:formatCode>General</c:formatCode>
                <c:ptCount val="2"/>
                <c:pt idx="0">
                  <c:v>60</c:v>
                </c:pt>
                <c:pt idx="1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EA8C-4117-8F40-EFA11D9F30CD}"/>
            </c:ext>
          </c:extLst>
        </c:ser>
        <c:ser>
          <c:idx val="27"/>
          <c:order val="27"/>
          <c:tx>
            <c:strRef>
              <c:f>Programm!$N$129</c:f>
              <c:strCache>
                <c:ptCount val="1"/>
                <c:pt idx="0">
                  <c:v>F5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Programm!$O$129:$P$129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Programm!$O$130:$P$130</c:f>
              <c:numCache>
                <c:formatCode>General</c:formatCode>
                <c:ptCount val="2"/>
                <c:pt idx="0">
                  <c:v>50</c:v>
                </c:pt>
                <c:pt idx="1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EA8C-4117-8F40-EFA11D9F30CD}"/>
            </c:ext>
          </c:extLst>
        </c:ser>
        <c:ser>
          <c:idx val="28"/>
          <c:order val="28"/>
          <c:tx>
            <c:strRef>
              <c:f>Programm!$N$131</c:f>
              <c:strCache>
                <c:ptCount val="1"/>
                <c:pt idx="0">
                  <c:v>F6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Programm!$O$131:$P$131</c:f>
              <c:numCache>
                <c:formatCode>General</c:formatCode>
                <c:ptCount val="2"/>
                <c:pt idx="0">
                  <c:v>60</c:v>
                </c:pt>
                <c:pt idx="1">
                  <c:v>60</c:v>
                </c:pt>
              </c:numCache>
            </c:numRef>
          </c:xVal>
          <c:yVal>
            <c:numRef>
              <c:f>Programm!$O$132:$P$132</c:f>
              <c:numCache>
                <c:formatCode>General</c:formatCode>
                <c:ptCount val="2"/>
                <c:pt idx="0">
                  <c:v>60</c:v>
                </c:pt>
                <c:pt idx="1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EA8C-4117-8F40-EFA11D9F30CD}"/>
            </c:ext>
          </c:extLst>
        </c:ser>
        <c:ser>
          <c:idx val="29"/>
          <c:order val="29"/>
          <c:tx>
            <c:strRef>
              <c:f>Programm!$N$133</c:f>
              <c:strCache>
                <c:ptCount val="1"/>
                <c:pt idx="0">
                  <c:v>F7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Programm!$O$133:$P$133</c:f>
              <c:numCache>
                <c:formatCode>General</c:formatCode>
                <c:ptCount val="2"/>
                <c:pt idx="0">
                  <c:v>70</c:v>
                </c:pt>
                <c:pt idx="1">
                  <c:v>70</c:v>
                </c:pt>
              </c:numCache>
            </c:numRef>
          </c:xVal>
          <c:yVal>
            <c:numRef>
              <c:f>Programm!$O$134:$P$134</c:f>
              <c:numCache>
                <c:formatCode>General</c:formatCode>
                <c:ptCount val="2"/>
                <c:pt idx="0">
                  <c:v>50</c:v>
                </c:pt>
                <c:pt idx="1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EA8C-4117-8F40-EFA11D9F30CD}"/>
            </c:ext>
          </c:extLst>
        </c:ser>
        <c:ser>
          <c:idx val="30"/>
          <c:order val="30"/>
          <c:tx>
            <c:strRef>
              <c:f>Programm!$N$135</c:f>
              <c:strCache>
                <c:ptCount val="1"/>
                <c:pt idx="0">
                  <c:v>F8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Programm!$O$135:$P$135</c:f>
              <c:numCache>
                <c:formatCode>General</c:formatCode>
                <c:ptCount val="2"/>
                <c:pt idx="0">
                  <c:v>80</c:v>
                </c:pt>
                <c:pt idx="1">
                  <c:v>80</c:v>
                </c:pt>
              </c:numCache>
            </c:numRef>
          </c:xVal>
          <c:yVal>
            <c:numRef>
              <c:f>Programm!$O$136:$P$136</c:f>
              <c:numCache>
                <c:formatCode>General</c:formatCode>
                <c:ptCount val="2"/>
                <c:pt idx="0">
                  <c:v>60</c:v>
                </c:pt>
                <c:pt idx="1">
                  <c:v>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EA8C-4117-8F40-EFA11D9F30CD}"/>
            </c:ext>
          </c:extLst>
        </c:ser>
        <c:ser>
          <c:idx val="31"/>
          <c:order val="31"/>
          <c:tx>
            <c:strRef>
              <c:f>Programm!$N$137</c:f>
              <c:strCache>
                <c:ptCount val="1"/>
                <c:pt idx="0">
                  <c:v>F9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Programm!$O$137:$P$137</c:f>
              <c:numCache>
                <c:formatCode>General</c:formatCode>
                <c:ptCount val="2"/>
                <c:pt idx="0">
                  <c:v>90</c:v>
                </c:pt>
                <c:pt idx="1">
                  <c:v>90</c:v>
                </c:pt>
              </c:numCache>
            </c:numRef>
          </c:xVal>
          <c:yVal>
            <c:numRef>
              <c:f>Programm!$O$138:$P$138</c:f>
              <c:numCache>
                <c:formatCode>General</c:formatCode>
                <c:ptCount val="2"/>
                <c:pt idx="0">
                  <c:v>50</c:v>
                </c:pt>
                <c:pt idx="1">
                  <c:v>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EA8C-4117-8F40-EFA11D9F30CD}"/>
            </c:ext>
          </c:extLst>
        </c:ser>
        <c:ser>
          <c:idx val="32"/>
          <c:order val="32"/>
          <c:spPr>
            <a:ln w="317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Programm!$L$118:$M$118</c:f>
              <c:numCache>
                <c:formatCode>General</c:formatCode>
                <c:ptCount val="2"/>
                <c:pt idx="0">
                  <c:v>0</c:v>
                </c:pt>
                <c:pt idx="1">
                  <c:v>500</c:v>
                </c:pt>
              </c:numCache>
            </c:numRef>
          </c:xVal>
          <c:yVal>
            <c:numRef>
              <c:f>Programm!$L$119:$M$119</c:f>
              <c:numCache>
                <c:formatCode>General</c:formatCode>
                <c:ptCount val="2"/>
                <c:pt idx="0">
                  <c:v>120</c:v>
                </c:pt>
                <c:pt idx="1">
                  <c:v>120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EA8C-4117-8F40-EFA11D9F3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42400"/>
        <c:axId val="85544320"/>
      </c:scatterChart>
      <c:valAx>
        <c:axId val="85542400"/>
        <c:scaling>
          <c:orientation val="minMax"/>
          <c:max val="1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Zeit  </a:t>
                </a:r>
                <a:r>
                  <a:rPr lang="en-US" sz="1200" i="1">
                    <a:latin typeface="Arial" pitchFamily="34" charset="0"/>
                    <a:cs typeface="Arial" pitchFamily="34" charset="0"/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0.50039122122733737"/>
              <c:y val="0.913029827804342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">
                <a:solidFill>
                  <a:schemeClr val="bg1"/>
                </a:solidFill>
              </a:defRPr>
            </a:pPr>
            <a:endParaRPr lang="de-DE"/>
          </a:p>
        </c:txPr>
        <c:crossAx val="85544320"/>
        <c:crosses val="autoZero"/>
        <c:crossBetween val="midCat"/>
        <c:majorUnit val="10"/>
        <c:minorUnit val="1"/>
      </c:valAx>
      <c:valAx>
        <c:axId val="85544320"/>
        <c:scaling>
          <c:orientation val="minMax"/>
          <c:max val="150"/>
          <c:min val="0"/>
        </c:scaling>
        <c:delete val="0"/>
        <c:axPos val="l"/>
        <c:minorGridlines/>
        <c:title>
          <c:tx>
            <c:rich>
              <a:bodyPr rot="-5400000" vert="horz"/>
              <a:lstStyle/>
              <a:p>
                <a:pPr>
                  <a:defRPr sz="1200">
                    <a:latin typeface="Arial" pitchFamily="34" charset="0"/>
                    <a:cs typeface="Arial" pitchFamily="34" charset="0"/>
                  </a:defRPr>
                </a:pPr>
                <a:r>
                  <a:rPr lang="en-US" sz="1200">
                    <a:latin typeface="Arial" pitchFamily="34" charset="0"/>
                    <a:cs typeface="Arial" pitchFamily="34" charset="0"/>
                  </a:rPr>
                  <a:t>Temperatur  </a:t>
                </a:r>
                <a:r>
                  <a:rPr lang="en-US" sz="1200" i="1">
                    <a:latin typeface="Symbol" pitchFamily="18" charset="2"/>
                    <a:cs typeface="Arial" pitchFamily="34" charset="0"/>
                  </a:rPr>
                  <a:t>J</a:t>
                </a:r>
                <a:r>
                  <a:rPr lang="en-US" sz="1200">
                    <a:latin typeface="Arial" pitchFamily="34" charset="0"/>
                    <a:cs typeface="Arial" pitchFamily="34" charset="0"/>
                  </a:rPr>
                  <a:t>  in  °C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85542400"/>
        <c:crosses val="autoZero"/>
        <c:crossBetween val="midCat"/>
        <c:majorUnit val="50"/>
        <c:minorUnit val="10"/>
      </c:valAx>
      <c:spPr>
        <a:ln w="22225"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croll" dx="18" fmlaLink="B4" horiz="1" max="10" page="10" val="5"/>
</file>

<file path=xl/ctrlProps/ctrlProp2.xml><?xml version="1.0" encoding="utf-8"?>
<formControlPr xmlns="http://schemas.microsoft.com/office/spreadsheetml/2009/9/main" objectType="Scroll" dx="18" fmlaLink="D4" horiz="1" max="10" page="10" val="6"/>
</file>

<file path=xl/ctrlProps/ctrlProp3.xml><?xml version="1.0" encoding="utf-8"?>
<formControlPr xmlns="http://schemas.microsoft.com/office/spreadsheetml/2009/9/main" objectType="Scroll" dx="18" fmlaLink="F4" horiz="1" max="30" min="1" page="10" val="5"/>
</file>

<file path=xl/ctrlProps/ctrlProp4.xml><?xml version="1.0" encoding="utf-8"?>
<formControlPr xmlns="http://schemas.microsoft.com/office/spreadsheetml/2009/9/main" objectType="Scroll" dx="18" fmlaLink="H4" horiz="1" inc="5" max="50" page="10" val="20"/>
</file>

<file path=xl/ctrlProps/ctrlProp5.xml><?xml version="1.0" encoding="utf-8"?>
<formControlPr xmlns="http://schemas.microsoft.com/office/spreadsheetml/2009/9/main" objectType="Scroll" dx="18" fmlaLink="J4" horiz="1" inc="5" max="150" min="50" page="10" val="12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8</xdr:col>
      <xdr:colOff>628650</xdr:colOff>
      <xdr:row>38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638175</xdr:colOff>
          <xdr:row>4</xdr:row>
          <xdr:rowOff>0</xdr:rowOff>
        </xdr:from>
        <xdr:to>
          <xdr:col>11</xdr:col>
          <xdr:colOff>123825</xdr:colOff>
          <xdr:row>5</xdr:row>
          <xdr:rowOff>19050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628650</xdr:colOff>
          <xdr:row>6</xdr:row>
          <xdr:rowOff>0</xdr:rowOff>
        </xdr:from>
        <xdr:to>
          <xdr:col>11</xdr:col>
          <xdr:colOff>114300</xdr:colOff>
          <xdr:row>7</xdr:row>
          <xdr:rowOff>9525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628650</xdr:colOff>
          <xdr:row>7</xdr:row>
          <xdr:rowOff>171450</xdr:rowOff>
        </xdr:from>
        <xdr:to>
          <xdr:col>11</xdr:col>
          <xdr:colOff>123825</xdr:colOff>
          <xdr:row>8</xdr:row>
          <xdr:rowOff>228600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600075</xdr:colOff>
          <xdr:row>9</xdr:row>
          <xdr:rowOff>142875</xdr:rowOff>
        </xdr:from>
        <xdr:to>
          <xdr:col>11</xdr:col>
          <xdr:colOff>133350</xdr:colOff>
          <xdr:row>10</xdr:row>
          <xdr:rowOff>228600</xdr:rowOff>
        </xdr:to>
        <xdr:sp macro="" textlink="">
          <xdr:nvSpPr>
            <xdr:cNvPr id="1031" name="Scroll Ba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12</xdr:row>
          <xdr:rowOff>28575</xdr:rowOff>
        </xdr:from>
        <xdr:to>
          <xdr:col>11</xdr:col>
          <xdr:colOff>104775</xdr:colOff>
          <xdr:row>12</xdr:row>
          <xdr:rowOff>266700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590549</xdr:colOff>
      <xdr:row>0</xdr:row>
      <xdr:rowOff>152400</xdr:rowOff>
    </xdr:from>
    <xdr:to>
      <xdr:col>18</xdr:col>
      <xdr:colOff>196215</xdr:colOff>
      <xdr:row>12</xdr:row>
      <xdr:rowOff>106012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2839699" y="152400"/>
          <a:ext cx="4349116" cy="2361532"/>
        </a:xfrm>
        <a:prstGeom prst="rect">
          <a:avLst/>
        </a:prstGeom>
      </xdr:spPr>
    </xdr:pic>
    <xdr:clientData/>
  </xdr:twoCellAnchor>
  <xdr:twoCellAnchor>
    <xdr:from>
      <xdr:col>12</xdr:col>
      <xdr:colOff>685800</xdr:colOff>
      <xdr:row>12</xdr:row>
      <xdr:rowOff>57150</xdr:rowOff>
    </xdr:from>
    <xdr:to>
      <xdr:col>18</xdr:col>
      <xdr:colOff>85725</xdr:colOff>
      <xdr:row>12</xdr:row>
      <xdr:rowOff>57150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12934950" y="2343150"/>
          <a:ext cx="4143375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342900</xdr:colOff>
      <xdr:row>25</xdr:row>
      <xdr:rowOff>171450</xdr:rowOff>
    </xdr:from>
    <xdr:to>
      <xdr:col>16</xdr:col>
      <xdr:colOff>432451</xdr:colOff>
      <xdr:row>33</xdr:row>
      <xdr:rowOff>123825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3675" y="4810125"/>
          <a:ext cx="1670701" cy="1114425"/>
        </a:xfrm>
        <a:prstGeom prst="rect">
          <a:avLst/>
        </a:prstGeom>
      </xdr:spPr>
    </xdr:pic>
    <xdr:clientData/>
  </xdr:twoCellAnchor>
  <xdr:twoCellAnchor>
    <xdr:from>
      <xdr:col>11</xdr:col>
      <xdr:colOff>653415</xdr:colOff>
      <xdr:row>16</xdr:row>
      <xdr:rowOff>123825</xdr:rowOff>
    </xdr:from>
    <xdr:to>
      <xdr:col>19</xdr:col>
      <xdr:colOff>249907</xdr:colOff>
      <xdr:row>23</xdr:row>
      <xdr:rowOff>49615</xdr:rowOff>
    </xdr:to>
    <xdr:sp macro="" textlink="">
      <xdr:nvSpPr>
        <xdr:cNvPr id="16" name="Textplatzhalter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/>
        </xdr:cNvSpPr>
      </xdr:nvSpPr>
      <xdr:spPr>
        <a:xfrm>
          <a:off x="12111990" y="3133725"/>
          <a:ext cx="5949667" cy="1192615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12</xdr:col>
      <xdr:colOff>28575</xdr:colOff>
      <xdr:row>33</xdr:row>
      <xdr:rowOff>113219</xdr:rowOff>
    </xdr:from>
    <xdr:to>
      <xdr:col>13</xdr:col>
      <xdr:colOff>55245</xdr:colOff>
      <xdr:row>35</xdr:row>
      <xdr:rowOff>39833</xdr:rowOff>
    </xdr:to>
    <xdr:pic>
      <xdr:nvPicPr>
        <xdr:cNvPr id="17" name="Grafik 16" descr="imag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9615" y="6193979"/>
          <a:ext cx="819150" cy="292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119061</xdr:colOff>
      <xdr:row>1</xdr:row>
      <xdr:rowOff>9526</xdr:rowOff>
    </xdr:from>
    <xdr:to>
      <xdr:col>19</xdr:col>
      <xdr:colOff>550545</xdr:colOff>
      <xdr:row>14</xdr:row>
      <xdr:rowOff>180976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" t="18934" r="-656"/>
        <a:stretch/>
      </xdr:blipFill>
      <xdr:spPr>
        <a:xfrm>
          <a:off x="10929936" y="200026"/>
          <a:ext cx="4241484" cy="2647950"/>
        </a:xfrm>
        <a:prstGeom prst="rect">
          <a:avLst/>
        </a:prstGeom>
      </xdr:spPr>
    </xdr:pic>
    <xdr:clientData/>
  </xdr:twoCellAnchor>
  <xdr:twoCellAnchor>
    <xdr:from>
      <xdr:col>13</xdr:col>
      <xdr:colOff>681037</xdr:colOff>
      <xdr:row>14</xdr:row>
      <xdr:rowOff>95250</xdr:rowOff>
    </xdr:from>
    <xdr:to>
      <xdr:col>19</xdr:col>
      <xdr:colOff>735806</xdr:colOff>
      <xdr:row>14</xdr:row>
      <xdr:rowOff>95250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0729912" y="2762250"/>
          <a:ext cx="4626769" cy="0"/>
        </a:xfrm>
        <a:prstGeom prst="line">
          <a:avLst/>
        </a:prstGeom>
        <a:ln w="635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631031</xdr:colOff>
      <xdr:row>31</xdr:row>
      <xdr:rowOff>95250</xdr:rowOff>
    </xdr:from>
    <xdr:to>
      <xdr:col>17</xdr:col>
      <xdr:colOff>738680</xdr:colOff>
      <xdr:row>38</xdr:row>
      <xdr:rowOff>19050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3906" y="6000750"/>
          <a:ext cx="1631649" cy="1257300"/>
        </a:xfrm>
        <a:prstGeom prst="rect">
          <a:avLst/>
        </a:prstGeom>
      </xdr:spPr>
    </xdr:pic>
    <xdr:clientData/>
  </xdr:twoCellAnchor>
  <xdr:twoCellAnchor>
    <xdr:from>
      <xdr:col>12</xdr:col>
      <xdr:colOff>714375</xdr:colOff>
      <xdr:row>19</xdr:row>
      <xdr:rowOff>114300</xdr:rowOff>
    </xdr:from>
    <xdr:to>
      <xdr:col>21</xdr:col>
      <xdr:colOff>64169</xdr:colOff>
      <xdr:row>27</xdr:row>
      <xdr:rowOff>78190</xdr:rowOff>
    </xdr:to>
    <xdr:sp macro="" textlink="">
      <xdr:nvSpPr>
        <xdr:cNvPr id="5" name="Textplatzhalter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/>
        </xdr:cNvSpPr>
      </xdr:nvSpPr>
      <xdr:spPr>
        <a:xfrm>
          <a:off x="10001250" y="3733800"/>
          <a:ext cx="6207794" cy="1487890"/>
        </a:xfrm>
        <a:prstGeom prst="rect">
          <a:avLst/>
        </a:prstGeom>
      </xdr:spPr>
      <xdr:txBody>
        <a:bodyPr wrap="square"/>
        <a:lstStyle>
          <a:defPPr>
            <a:defRPr lang="de-DE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9pPr>
        </a:lstStyle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Technische Universität Chemnitz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Fakultät für Elektrotechnik und Informationstechnik</a:t>
          </a:r>
        </a:p>
        <a:p>
          <a:pPr algn="ctr" fontAlgn="auto">
            <a:lnSpc>
              <a:spcPct val="100000"/>
            </a:lnSpc>
            <a:spcBef>
              <a:spcPts val="200"/>
            </a:spcBef>
            <a:spcAft>
              <a:spcPts val="0"/>
            </a:spcAft>
          </a:pPr>
          <a:r>
            <a:rPr lang="de-DE" sz="1800" baseline="0">
              <a:solidFill>
                <a:schemeClr val="bg1"/>
              </a:solidFill>
              <a:latin typeface="Roboto Condensed Light" panose="02000000000000000000" pitchFamily="2" charset="0"/>
              <a:ea typeface="Roboto Condensed Light" panose="02000000000000000000" pitchFamily="2" charset="0"/>
            </a:rPr>
            <a:t>Professur Energie- und Hochspannungstechnik</a:t>
          </a:r>
        </a:p>
      </xdr:txBody>
    </xdr:sp>
    <xdr:clientData/>
  </xdr:twoCellAnchor>
  <xdr:twoCellAnchor editAs="oneCell">
    <xdr:from>
      <xdr:col>13</xdr:col>
      <xdr:colOff>28575</xdr:colOff>
      <xdr:row>43</xdr:row>
      <xdr:rowOff>25113</xdr:rowOff>
    </xdr:from>
    <xdr:to>
      <xdr:col>14</xdr:col>
      <xdr:colOff>235743</xdr:colOff>
      <xdr:row>44</xdr:row>
      <xdr:rowOff>182232</xdr:rowOff>
    </xdr:to>
    <xdr:pic>
      <xdr:nvPicPr>
        <xdr:cNvPr id="6" name="Grafik 5" descr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8216613"/>
          <a:ext cx="969168" cy="347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8"/>
  <sheetViews>
    <sheetView tabSelected="1" zoomScale="80" zoomScaleNormal="80" workbookViewId="0">
      <selection activeCell="J27" sqref="J27"/>
    </sheetView>
  </sheetViews>
  <sheetFormatPr baseColWidth="10" defaultColWidth="11.5703125" defaultRowHeight="15" x14ac:dyDescent="0.25"/>
  <cols>
    <col min="1" max="1" width="29.28515625" style="1" customWidth="1"/>
    <col min="2" max="2" width="28.5703125" style="1" customWidth="1"/>
    <col min="3" max="3" width="11.5703125" style="1" customWidth="1"/>
    <col min="4" max="4" width="11.5703125" style="1"/>
    <col min="5" max="5" width="11.5703125" style="2"/>
    <col min="6" max="10" width="11.5703125" style="1"/>
    <col min="11" max="11" width="16.85546875" style="2" customWidth="1"/>
    <col min="12" max="12" width="11.85546875" style="1" customWidth="1"/>
    <col min="13" max="13" width="11.5703125" style="1"/>
    <col min="14" max="14" width="11.5703125" style="2"/>
    <col min="15" max="16384" width="11.5703125" style="1"/>
  </cols>
  <sheetData>
    <row r="1" spans="1:19" ht="11.45" customHeight="1" x14ac:dyDescent="0.35">
      <c r="A1" s="47" t="s">
        <v>38</v>
      </c>
      <c r="B1" s="20"/>
      <c r="C1" s="20"/>
      <c r="D1" s="20"/>
      <c r="E1" s="20"/>
      <c r="F1" s="23"/>
      <c r="G1" s="20"/>
      <c r="I1" s="20"/>
      <c r="K1" s="20"/>
      <c r="L1" s="9"/>
      <c r="M1" s="12"/>
      <c r="N1" s="12"/>
      <c r="O1" s="12"/>
      <c r="P1" s="12"/>
      <c r="Q1" s="12"/>
      <c r="R1" s="12"/>
      <c r="S1" s="12"/>
    </row>
    <row r="2" spans="1:19" ht="13.9" customHeight="1" x14ac:dyDescent="0.3">
      <c r="A2" s="47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12"/>
      <c r="N2" s="12"/>
      <c r="O2" s="12"/>
      <c r="P2" s="12"/>
      <c r="Q2" s="12"/>
      <c r="R2" s="12"/>
      <c r="S2" s="12"/>
    </row>
    <row r="3" spans="1:19" ht="15" customHeight="1" x14ac:dyDescent="0.3">
      <c r="A3" s="47"/>
      <c r="C3" s="3"/>
      <c r="E3" s="3"/>
      <c r="G3" s="3"/>
      <c r="I3" s="5"/>
      <c r="K3" s="6"/>
      <c r="M3" s="12"/>
      <c r="N3" s="12"/>
      <c r="O3" s="12"/>
      <c r="P3" s="12"/>
      <c r="Q3" s="12"/>
      <c r="R3" s="12"/>
      <c r="S3" s="12"/>
    </row>
    <row r="4" spans="1:19" ht="14.45" customHeight="1" x14ac:dyDescent="0.3">
      <c r="A4" s="7"/>
      <c r="B4" s="26">
        <v>5</v>
      </c>
      <c r="C4" s="11"/>
      <c r="D4" s="26">
        <v>6</v>
      </c>
      <c r="E4" s="10"/>
      <c r="F4" s="26">
        <v>5</v>
      </c>
      <c r="G4" s="11"/>
      <c r="H4" s="26">
        <v>20</v>
      </c>
      <c r="I4" s="11"/>
      <c r="J4" s="26">
        <v>120</v>
      </c>
      <c r="K4" s="10"/>
      <c r="L4" s="20"/>
      <c r="M4" s="21"/>
      <c r="N4" s="12"/>
      <c r="O4" s="12"/>
      <c r="P4" s="12"/>
      <c r="Q4" s="12"/>
      <c r="R4" s="12"/>
      <c r="S4" s="12"/>
    </row>
    <row r="5" spans="1:19" ht="17.45" customHeight="1" x14ac:dyDescent="0.4">
      <c r="A5" s="8"/>
      <c r="B5" s="10"/>
      <c r="C5" s="10"/>
      <c r="D5" s="10"/>
      <c r="E5" s="10"/>
      <c r="F5" s="10"/>
      <c r="G5" s="10"/>
      <c r="H5" s="10"/>
      <c r="I5" s="10"/>
      <c r="J5" s="19" t="s">
        <v>25</v>
      </c>
      <c r="L5" s="24">
        <f>B122</f>
        <v>50</v>
      </c>
      <c r="M5" s="12"/>
      <c r="N5" s="13">
        <v>75</v>
      </c>
      <c r="O5" s="14"/>
      <c r="P5" s="12"/>
      <c r="Q5" s="12"/>
      <c r="R5" s="12"/>
      <c r="S5" s="12"/>
    </row>
    <row r="6" spans="1:19" x14ac:dyDescent="0.25">
      <c r="E6" s="1"/>
      <c r="K6" s="1"/>
      <c r="M6" s="12"/>
      <c r="N6" s="12"/>
      <c r="O6" s="12"/>
      <c r="P6" s="12"/>
      <c r="Q6" s="12"/>
      <c r="R6" s="12"/>
      <c r="S6" s="12"/>
    </row>
    <row r="7" spans="1:19" ht="18" customHeight="1" x14ac:dyDescent="0.35">
      <c r="E7" s="1"/>
      <c r="J7" s="25" t="s">
        <v>36</v>
      </c>
      <c r="K7" s="1"/>
      <c r="L7" s="3">
        <f>E122</f>
        <v>60</v>
      </c>
      <c r="M7" s="14"/>
      <c r="N7" s="12"/>
      <c r="O7" s="12"/>
      <c r="P7" s="12"/>
      <c r="Q7" s="12"/>
      <c r="R7" s="12"/>
      <c r="S7" s="14"/>
    </row>
    <row r="8" spans="1:19" x14ac:dyDescent="0.25">
      <c r="E8" s="1"/>
      <c r="J8" s="1" t="s">
        <v>37</v>
      </c>
      <c r="K8" s="1"/>
      <c r="M8" s="12"/>
      <c r="N8" s="12"/>
      <c r="O8" s="12"/>
      <c r="P8" s="12"/>
      <c r="Q8" s="12"/>
      <c r="R8" s="12"/>
      <c r="S8" s="12"/>
    </row>
    <row r="9" spans="1:19" ht="21.75" x14ac:dyDescent="0.35">
      <c r="E9" s="1"/>
      <c r="J9" s="22" t="s">
        <v>24</v>
      </c>
      <c r="K9" s="1"/>
      <c r="L9" s="3">
        <f>H122</f>
        <v>5</v>
      </c>
      <c r="M9" s="12"/>
      <c r="N9" s="12"/>
      <c r="O9" s="12"/>
      <c r="P9" s="12"/>
      <c r="Q9" s="12"/>
      <c r="R9" s="12"/>
      <c r="S9" s="12"/>
    </row>
    <row r="10" spans="1:19" ht="12" customHeight="1" x14ac:dyDescent="0.25">
      <c r="E10" s="1"/>
      <c r="K10" s="1"/>
      <c r="M10" s="12"/>
      <c r="N10" s="12"/>
      <c r="O10" s="12"/>
      <c r="P10" s="12"/>
      <c r="Q10" s="12"/>
      <c r="R10" s="12"/>
      <c r="S10" s="12"/>
    </row>
    <row r="11" spans="1:19" ht="23.25" x14ac:dyDescent="0.4">
      <c r="E11" s="1"/>
      <c r="J11" s="19" t="s">
        <v>26</v>
      </c>
      <c r="K11" s="1"/>
      <c r="L11" s="6">
        <f>H4</f>
        <v>20</v>
      </c>
      <c r="M11" s="12"/>
      <c r="N11" s="12"/>
      <c r="O11" s="12"/>
      <c r="P11" s="12"/>
      <c r="Q11" s="12"/>
      <c r="R11" s="12"/>
      <c r="S11" s="12"/>
    </row>
    <row r="12" spans="1:19" x14ac:dyDescent="0.25">
      <c r="E12" s="1"/>
      <c r="K12" s="1"/>
      <c r="M12" s="12"/>
      <c r="N12" s="12"/>
      <c r="O12" s="12"/>
      <c r="P12" s="12"/>
      <c r="Q12" s="12"/>
      <c r="R12" s="12"/>
      <c r="S12" s="12"/>
    </row>
    <row r="13" spans="1:19" ht="23.25" x14ac:dyDescent="0.4">
      <c r="E13" s="1"/>
      <c r="J13" s="19" t="s">
        <v>27</v>
      </c>
      <c r="K13" s="1"/>
      <c r="L13" s="6">
        <f>J4</f>
        <v>120</v>
      </c>
      <c r="M13" s="12"/>
      <c r="N13" s="12"/>
      <c r="O13" s="12"/>
      <c r="P13" s="12"/>
      <c r="Q13" s="12"/>
      <c r="R13" s="12"/>
      <c r="S13" s="12"/>
    </row>
    <row r="14" spans="1:19" x14ac:dyDescent="0.25">
      <c r="E14" s="1"/>
      <c r="K14" s="1"/>
      <c r="M14" s="12"/>
      <c r="N14" s="12"/>
      <c r="O14" s="12"/>
      <c r="P14" s="12"/>
      <c r="Q14" s="12"/>
      <c r="R14" s="12"/>
      <c r="S14" s="12"/>
    </row>
    <row r="15" spans="1:19" x14ac:dyDescent="0.25">
      <c r="E15" s="1"/>
      <c r="K15" s="1"/>
      <c r="M15" s="12"/>
      <c r="N15" s="12"/>
      <c r="O15" s="12"/>
      <c r="P15" s="12"/>
      <c r="Q15" s="12"/>
      <c r="R15" s="12"/>
      <c r="S15" s="12"/>
    </row>
    <row r="16" spans="1:19" x14ac:dyDescent="0.25">
      <c r="E16" s="1"/>
      <c r="K16" s="1"/>
      <c r="L16" s="1" t="s">
        <v>33</v>
      </c>
      <c r="M16" s="12"/>
      <c r="N16" s="12"/>
      <c r="O16" s="12"/>
      <c r="P16" s="12"/>
      <c r="Q16" s="12"/>
      <c r="R16" s="12"/>
      <c r="S16" s="12"/>
    </row>
    <row r="17" spans="5:19" x14ac:dyDescent="0.25">
      <c r="E17" s="1"/>
      <c r="K17" s="1"/>
      <c r="M17" s="12"/>
      <c r="N17" s="12"/>
      <c r="O17" s="12"/>
      <c r="P17" s="12"/>
      <c r="Q17" s="12"/>
      <c r="R17" s="12"/>
      <c r="S17" s="12"/>
    </row>
    <row r="18" spans="5:19" x14ac:dyDescent="0.25">
      <c r="E18" s="1"/>
      <c r="K18" s="1" t="s">
        <v>37</v>
      </c>
      <c r="M18" s="12"/>
      <c r="N18" s="12"/>
      <c r="O18" s="12"/>
      <c r="P18" s="12"/>
      <c r="Q18" s="12"/>
      <c r="R18" s="12"/>
      <c r="S18" s="12"/>
    </row>
    <row r="19" spans="5:19" x14ac:dyDescent="0.25">
      <c r="E19" s="1"/>
      <c r="K19" s="1"/>
      <c r="M19" s="12"/>
      <c r="N19" s="12"/>
      <c r="O19" s="12"/>
      <c r="P19" s="12"/>
      <c r="Q19" s="12"/>
      <c r="R19" s="12"/>
      <c r="S19" s="12"/>
    </row>
    <row r="20" spans="5:19" x14ac:dyDescent="0.25">
      <c r="E20" s="1"/>
      <c r="K20" s="1"/>
      <c r="M20" s="12"/>
      <c r="N20" s="12"/>
      <c r="O20" s="12"/>
      <c r="P20" s="12"/>
      <c r="Q20" s="12"/>
      <c r="R20" s="12"/>
      <c r="S20" s="12"/>
    </row>
    <row r="21" spans="5:19" x14ac:dyDescent="0.25">
      <c r="E21" s="1"/>
      <c r="K21" s="1"/>
      <c r="M21" s="12"/>
      <c r="N21" s="12"/>
      <c r="O21" s="12"/>
      <c r="P21" s="12"/>
      <c r="Q21" s="12"/>
      <c r="R21" s="12"/>
      <c r="S21" s="12"/>
    </row>
    <row r="22" spans="5:19" x14ac:dyDescent="0.25">
      <c r="E22" s="1"/>
      <c r="K22" s="1"/>
      <c r="M22" s="12"/>
      <c r="N22" s="12"/>
      <c r="O22" s="12"/>
      <c r="P22" s="12"/>
      <c r="Q22" s="12"/>
      <c r="R22" s="12"/>
      <c r="S22" s="12"/>
    </row>
    <row r="23" spans="5:19" x14ac:dyDescent="0.25">
      <c r="E23" s="1"/>
      <c r="K23" s="1"/>
      <c r="M23" s="12"/>
      <c r="N23" s="12"/>
      <c r="O23" s="12"/>
      <c r="P23" s="12"/>
      <c r="Q23" s="12"/>
      <c r="R23" s="12"/>
      <c r="S23" s="12"/>
    </row>
    <row r="24" spans="5:19" x14ac:dyDescent="0.25">
      <c r="E24" s="1"/>
      <c r="K24" s="1"/>
      <c r="M24" s="12"/>
      <c r="N24" s="12"/>
      <c r="O24" s="12"/>
      <c r="P24" s="12"/>
      <c r="Q24" s="12"/>
      <c r="R24" s="12"/>
      <c r="S24" s="12"/>
    </row>
    <row r="25" spans="5:19" x14ac:dyDescent="0.25">
      <c r="E25" s="1"/>
      <c r="K25" s="1"/>
      <c r="M25" s="12"/>
      <c r="N25" s="12"/>
      <c r="O25" s="12"/>
      <c r="P25" s="12"/>
      <c r="Q25" s="12"/>
      <c r="R25" s="12"/>
      <c r="S25" s="12"/>
    </row>
    <row r="26" spans="5:19" x14ac:dyDescent="0.25">
      <c r="E26" s="1"/>
      <c r="K26" s="1"/>
      <c r="M26" s="12" t="s">
        <v>33</v>
      </c>
      <c r="N26" s="12"/>
      <c r="O26" s="12"/>
      <c r="P26" s="12"/>
      <c r="Q26" s="12"/>
      <c r="R26" s="12"/>
      <c r="S26" s="12"/>
    </row>
    <row r="27" spans="5:19" x14ac:dyDescent="0.25">
      <c r="E27" s="1"/>
      <c r="K27" s="1"/>
      <c r="M27" s="12"/>
      <c r="N27" s="12"/>
      <c r="O27" s="12"/>
      <c r="P27" s="12"/>
      <c r="Q27" s="12"/>
      <c r="R27" s="12"/>
      <c r="S27" s="12"/>
    </row>
    <row r="28" spans="5:19" x14ac:dyDescent="0.25">
      <c r="E28" s="1"/>
      <c r="K28" s="1"/>
      <c r="M28" s="12"/>
      <c r="N28" s="15"/>
      <c r="O28" s="12"/>
      <c r="P28" s="12"/>
      <c r="Q28" s="12"/>
      <c r="R28" s="12"/>
      <c r="S28" s="12"/>
    </row>
    <row r="29" spans="5:19" ht="4.9000000000000004" customHeight="1" x14ac:dyDescent="0.25">
      <c r="E29" s="1"/>
      <c r="K29" s="1"/>
      <c r="M29" s="12"/>
      <c r="N29" s="12"/>
      <c r="O29" s="12"/>
      <c r="P29" s="12"/>
      <c r="Q29" s="12"/>
      <c r="R29" s="12"/>
      <c r="S29" s="12"/>
    </row>
    <row r="30" spans="5:19" ht="1.9" customHeight="1" x14ac:dyDescent="0.25">
      <c r="E30" s="1"/>
      <c r="K30" s="1"/>
      <c r="M30" s="12"/>
      <c r="N30" s="12"/>
      <c r="O30" s="12"/>
      <c r="P30" s="12"/>
      <c r="Q30" s="12"/>
      <c r="R30" s="12"/>
      <c r="S30" s="12"/>
    </row>
    <row r="31" spans="5:19" x14ac:dyDescent="0.25">
      <c r="E31" s="1"/>
      <c r="K31" s="1"/>
      <c r="M31" s="12"/>
      <c r="N31" s="12"/>
      <c r="O31" s="12"/>
      <c r="P31" s="12"/>
      <c r="Q31" s="12"/>
      <c r="R31" s="12"/>
      <c r="S31" s="12"/>
    </row>
    <row r="32" spans="5:19" x14ac:dyDescent="0.25">
      <c r="E32" s="1"/>
      <c r="K32" s="1"/>
      <c r="M32" s="12"/>
      <c r="N32" s="12"/>
      <c r="O32" s="12"/>
      <c r="P32" s="12"/>
      <c r="Q32" s="12"/>
      <c r="R32" s="12"/>
      <c r="S32" s="12"/>
    </row>
    <row r="33" spans="5:19" x14ac:dyDescent="0.25">
      <c r="E33" s="1"/>
      <c r="K33" s="1"/>
      <c r="M33" s="12"/>
      <c r="N33" s="12"/>
      <c r="O33" s="12"/>
      <c r="P33" s="12"/>
      <c r="Q33" s="12"/>
      <c r="R33" s="12"/>
      <c r="S33" s="12"/>
    </row>
    <row r="34" spans="5:19" x14ac:dyDescent="0.25">
      <c r="E34" s="1"/>
      <c r="K34" s="1"/>
      <c r="M34" s="12"/>
      <c r="N34" s="12"/>
      <c r="O34" s="12"/>
      <c r="P34" s="12"/>
      <c r="Q34" s="12"/>
      <c r="R34" s="12"/>
      <c r="S34" s="12"/>
    </row>
    <row r="35" spans="5:19" ht="14.45" customHeight="1" x14ac:dyDescent="0.25">
      <c r="E35" s="1"/>
      <c r="K35" s="1"/>
      <c r="M35" s="46" t="s">
        <v>34</v>
      </c>
      <c r="N35" s="46"/>
      <c r="O35" s="46"/>
      <c r="P35" s="46"/>
      <c r="Q35" s="46"/>
      <c r="R35" s="46"/>
      <c r="S35" s="46"/>
    </row>
    <row r="36" spans="5:19" x14ac:dyDescent="0.25">
      <c r="E36" s="1"/>
      <c r="K36" s="1"/>
      <c r="M36" s="16" t="s">
        <v>35</v>
      </c>
      <c r="N36" s="12"/>
      <c r="O36" s="12"/>
      <c r="P36" s="12"/>
      <c r="Q36" s="12"/>
      <c r="R36" s="12"/>
      <c r="S36" s="12"/>
    </row>
    <row r="37" spans="5:19" x14ac:dyDescent="0.25">
      <c r="E37" s="1"/>
      <c r="K37" s="1"/>
      <c r="M37" s="15"/>
      <c r="N37" s="15"/>
      <c r="O37" s="15"/>
      <c r="P37" s="15"/>
      <c r="Q37" s="12"/>
      <c r="R37" s="12"/>
      <c r="S37" s="15"/>
    </row>
    <row r="38" spans="5:19" x14ac:dyDescent="0.25">
      <c r="E38" s="1"/>
      <c r="K38" s="1"/>
      <c r="M38" s="15"/>
      <c r="N38" s="15"/>
      <c r="O38" s="15"/>
      <c r="P38" s="15"/>
      <c r="Q38" s="12"/>
      <c r="R38" s="12"/>
      <c r="S38" s="15"/>
    </row>
    <row r="39" spans="5:19" x14ac:dyDescent="0.25">
      <c r="E39" s="1"/>
      <c r="K39" s="1"/>
      <c r="M39" s="15"/>
      <c r="N39" s="15"/>
      <c r="O39" s="15"/>
      <c r="P39" s="15"/>
      <c r="Q39" s="12"/>
      <c r="R39" s="12"/>
      <c r="S39" s="15"/>
    </row>
    <row r="40" spans="5:19" x14ac:dyDescent="0.25">
      <c r="E40" s="1"/>
      <c r="K40" s="1"/>
      <c r="M40" s="15"/>
      <c r="N40" s="15"/>
      <c r="O40" s="15"/>
      <c r="P40" s="15"/>
      <c r="Q40" s="12"/>
      <c r="R40" s="12"/>
      <c r="S40" s="15"/>
    </row>
    <row r="41" spans="5:19" x14ac:dyDescent="0.25">
      <c r="E41" s="1"/>
      <c r="K41" s="1"/>
      <c r="M41" s="15"/>
      <c r="N41" s="15"/>
      <c r="O41" s="15"/>
      <c r="P41" s="15"/>
      <c r="Q41" s="12"/>
      <c r="R41" s="12"/>
      <c r="S41" s="15"/>
    </row>
    <row r="42" spans="5:19" x14ac:dyDescent="0.25">
      <c r="E42" s="1"/>
      <c r="K42" s="1"/>
      <c r="M42" s="15"/>
      <c r="N42" s="15"/>
      <c r="O42" s="15"/>
      <c r="P42" s="15"/>
      <c r="Q42" s="12"/>
      <c r="R42" s="12"/>
      <c r="S42" s="15"/>
    </row>
    <row r="43" spans="5:19" x14ac:dyDescent="0.25">
      <c r="E43" s="1"/>
      <c r="K43" s="1"/>
      <c r="M43" s="15"/>
      <c r="N43" s="15"/>
      <c r="O43" s="15"/>
      <c r="P43" s="15"/>
      <c r="Q43" s="12"/>
      <c r="R43" s="12"/>
      <c r="S43" s="15"/>
    </row>
    <row r="44" spans="5:19" x14ac:dyDescent="0.25">
      <c r="E44" s="1"/>
      <c r="K44" s="1"/>
      <c r="M44" s="15"/>
      <c r="N44" s="15"/>
      <c r="O44" s="15"/>
      <c r="P44" s="15"/>
      <c r="Q44" s="12"/>
      <c r="R44" s="12"/>
      <c r="S44" s="15"/>
    </row>
    <row r="45" spans="5:19" x14ac:dyDescent="0.25">
      <c r="E45" s="1"/>
      <c r="K45" s="1"/>
      <c r="M45" s="15"/>
      <c r="N45" s="15"/>
      <c r="O45" s="15"/>
      <c r="P45" s="15"/>
      <c r="Q45" s="12"/>
      <c r="R45" s="12"/>
      <c r="S45" s="15"/>
    </row>
    <row r="46" spans="5:19" x14ac:dyDescent="0.25">
      <c r="E46" s="1"/>
      <c r="K46" s="1"/>
      <c r="M46" s="15"/>
      <c r="N46" s="15"/>
      <c r="O46" s="15"/>
      <c r="P46" s="15"/>
      <c r="Q46" s="12"/>
      <c r="R46" s="12"/>
      <c r="S46" s="15"/>
    </row>
    <row r="47" spans="5:19" x14ac:dyDescent="0.25">
      <c r="E47" s="1"/>
      <c r="K47" s="1"/>
      <c r="M47" s="15"/>
      <c r="N47" s="15"/>
      <c r="O47" s="15"/>
      <c r="P47" s="15"/>
      <c r="Q47" s="12"/>
      <c r="R47" s="12"/>
      <c r="S47" s="15"/>
    </row>
    <row r="48" spans="5:19" x14ac:dyDescent="0.25">
      <c r="E48" s="1"/>
      <c r="K48" s="1"/>
      <c r="M48" s="17"/>
      <c r="N48" s="17"/>
      <c r="O48" s="17"/>
      <c r="P48" s="17"/>
      <c r="Q48" s="17"/>
      <c r="R48" s="17"/>
      <c r="S48" s="17"/>
    </row>
    <row r="49" spans="5:19" x14ac:dyDescent="0.25">
      <c r="E49" s="1"/>
      <c r="K49" s="1"/>
      <c r="M49" s="17"/>
      <c r="N49" s="17"/>
      <c r="O49" s="17"/>
      <c r="P49" s="17"/>
      <c r="Q49" s="17"/>
      <c r="R49" s="17"/>
      <c r="S49" s="17"/>
    </row>
    <row r="50" spans="5:19" x14ac:dyDescent="0.25">
      <c r="E50" s="1"/>
      <c r="K50" s="1"/>
      <c r="M50" s="17"/>
      <c r="N50" s="17"/>
      <c r="O50" s="17"/>
      <c r="P50" s="17"/>
      <c r="Q50" s="17"/>
      <c r="R50" s="17"/>
      <c r="S50" s="17"/>
    </row>
    <row r="51" spans="5:19" x14ac:dyDescent="0.25">
      <c r="E51" s="1"/>
      <c r="K51" s="1"/>
      <c r="M51" s="17"/>
      <c r="N51" s="17"/>
      <c r="O51" s="17"/>
      <c r="P51" s="17"/>
      <c r="Q51" s="17"/>
      <c r="R51" s="17"/>
      <c r="S51" s="17"/>
    </row>
    <row r="52" spans="5:19" x14ac:dyDescent="0.25">
      <c r="E52" s="1"/>
      <c r="K52" s="1"/>
      <c r="M52" s="17"/>
      <c r="N52" s="17"/>
      <c r="O52" s="17"/>
      <c r="P52" s="17"/>
      <c r="Q52" s="17"/>
      <c r="R52" s="17"/>
      <c r="S52" s="17"/>
    </row>
    <row r="53" spans="5:19" x14ac:dyDescent="0.25">
      <c r="E53" s="1"/>
      <c r="K53" s="1"/>
      <c r="M53" s="17"/>
      <c r="N53" s="17"/>
      <c r="O53" s="17"/>
      <c r="P53" s="17"/>
      <c r="Q53" s="17"/>
      <c r="R53" s="17"/>
      <c r="S53" s="17"/>
    </row>
    <row r="54" spans="5:19" x14ac:dyDescent="0.25">
      <c r="E54" s="1"/>
      <c r="K54" s="1"/>
      <c r="M54" s="17"/>
      <c r="N54" s="17"/>
      <c r="O54" s="17"/>
      <c r="P54" s="17"/>
      <c r="Q54" s="17"/>
      <c r="R54" s="17"/>
      <c r="S54" s="17"/>
    </row>
    <row r="55" spans="5:19" x14ac:dyDescent="0.25">
      <c r="E55" s="1"/>
      <c r="K55" s="1"/>
      <c r="M55" s="17"/>
      <c r="N55" s="17"/>
      <c r="O55" s="17"/>
      <c r="P55" s="17"/>
      <c r="Q55" s="17"/>
      <c r="R55" s="17"/>
      <c r="S55" s="17"/>
    </row>
    <row r="56" spans="5:19" x14ac:dyDescent="0.25">
      <c r="E56" s="1"/>
      <c r="K56" s="1"/>
      <c r="M56" s="17"/>
      <c r="N56" s="17"/>
      <c r="O56" s="17"/>
      <c r="P56" s="17"/>
      <c r="Q56" s="17"/>
      <c r="R56" s="17"/>
      <c r="S56" s="17"/>
    </row>
    <row r="57" spans="5:19" x14ac:dyDescent="0.25">
      <c r="E57" s="1"/>
      <c r="K57" s="1"/>
      <c r="M57" s="17"/>
      <c r="N57" s="17"/>
      <c r="O57" s="17"/>
      <c r="P57" s="17"/>
      <c r="Q57" s="17"/>
      <c r="R57" s="17"/>
      <c r="S57" s="17"/>
    </row>
    <row r="58" spans="5:19" x14ac:dyDescent="0.25">
      <c r="E58" s="1"/>
      <c r="K58" s="1"/>
      <c r="M58" s="17"/>
      <c r="N58" s="17"/>
      <c r="O58" s="17"/>
      <c r="P58" s="17"/>
      <c r="Q58" s="17"/>
      <c r="R58" s="17"/>
      <c r="S58" s="17"/>
    </row>
    <row r="59" spans="5:19" x14ac:dyDescent="0.25">
      <c r="E59" s="1"/>
      <c r="K59" s="1"/>
      <c r="M59" s="17"/>
      <c r="N59" s="17"/>
      <c r="O59" s="17"/>
      <c r="P59" s="17"/>
      <c r="Q59" s="17"/>
      <c r="R59" s="17"/>
      <c r="S59" s="17"/>
    </row>
    <row r="60" spans="5:19" x14ac:dyDescent="0.25">
      <c r="E60" s="1"/>
      <c r="K60" s="1"/>
      <c r="M60" s="17"/>
      <c r="N60" s="17"/>
      <c r="O60" s="17"/>
      <c r="P60" s="17"/>
      <c r="Q60" s="17"/>
      <c r="R60" s="17"/>
      <c r="S60" s="17"/>
    </row>
    <row r="61" spans="5:19" x14ac:dyDescent="0.25">
      <c r="E61" s="1"/>
      <c r="K61" s="1"/>
      <c r="M61" s="17"/>
      <c r="N61" s="17"/>
      <c r="O61" s="17"/>
      <c r="P61" s="17"/>
      <c r="Q61" s="17"/>
      <c r="R61" s="17"/>
      <c r="S61" s="17"/>
    </row>
    <row r="62" spans="5:19" x14ac:dyDescent="0.25">
      <c r="E62" s="1"/>
      <c r="K62" s="1"/>
      <c r="M62" s="17"/>
      <c r="N62" s="17"/>
      <c r="O62" s="17"/>
      <c r="P62" s="17"/>
      <c r="Q62" s="17"/>
      <c r="R62" s="17"/>
      <c r="S62" s="17"/>
    </row>
    <row r="63" spans="5:19" x14ac:dyDescent="0.25">
      <c r="E63" s="1"/>
      <c r="K63" s="1"/>
      <c r="M63" s="17"/>
      <c r="N63" s="17"/>
      <c r="O63" s="17"/>
      <c r="P63" s="17"/>
      <c r="Q63" s="17"/>
      <c r="R63" s="17"/>
      <c r="S63" s="17"/>
    </row>
    <row r="64" spans="5:19" x14ac:dyDescent="0.25">
      <c r="E64" s="1"/>
      <c r="K64" s="1"/>
      <c r="M64" s="17"/>
      <c r="N64" s="17"/>
      <c r="O64" s="17"/>
      <c r="P64" s="17"/>
      <c r="Q64" s="17"/>
      <c r="R64" s="17"/>
      <c r="S64" s="17"/>
    </row>
    <row r="65" spans="5:19" x14ac:dyDescent="0.25">
      <c r="E65" s="1"/>
      <c r="K65" s="1"/>
      <c r="M65" s="17"/>
      <c r="N65" s="17"/>
      <c r="O65" s="17"/>
      <c r="P65" s="17"/>
      <c r="Q65" s="17"/>
      <c r="R65" s="17"/>
      <c r="S65" s="17"/>
    </row>
    <row r="66" spans="5:19" x14ac:dyDescent="0.25">
      <c r="E66" s="1"/>
      <c r="K66" s="1"/>
      <c r="M66" s="17"/>
      <c r="N66" s="17"/>
      <c r="O66" s="17"/>
      <c r="P66" s="17"/>
      <c r="Q66" s="17"/>
      <c r="R66" s="17"/>
      <c r="S66" s="17"/>
    </row>
    <row r="67" spans="5:19" x14ac:dyDescent="0.25">
      <c r="E67" s="1"/>
      <c r="K67" s="1"/>
      <c r="M67" s="17"/>
      <c r="N67" s="17"/>
      <c r="O67" s="17"/>
      <c r="P67" s="17"/>
      <c r="Q67" s="17"/>
      <c r="R67" s="17"/>
      <c r="S67" s="17"/>
    </row>
    <row r="68" spans="5:19" x14ac:dyDescent="0.25">
      <c r="E68" s="1"/>
      <c r="K68" s="1"/>
      <c r="M68" s="17"/>
      <c r="N68" s="17"/>
      <c r="O68" s="17"/>
      <c r="P68" s="17"/>
      <c r="Q68" s="17"/>
      <c r="R68" s="17"/>
      <c r="S68" s="17"/>
    </row>
    <row r="69" spans="5:19" x14ac:dyDescent="0.25">
      <c r="E69" s="1"/>
      <c r="K69" s="1"/>
      <c r="M69" s="17"/>
      <c r="N69" s="17"/>
      <c r="O69" s="17"/>
      <c r="P69" s="17"/>
      <c r="Q69" s="17"/>
      <c r="R69" s="17"/>
      <c r="S69" s="17"/>
    </row>
    <row r="70" spans="5:19" x14ac:dyDescent="0.25">
      <c r="E70" s="1"/>
      <c r="K70" s="1"/>
      <c r="M70" s="17"/>
      <c r="N70" s="17"/>
      <c r="O70" s="17"/>
      <c r="P70" s="17"/>
      <c r="Q70" s="17"/>
      <c r="R70" s="17"/>
      <c r="S70" s="17"/>
    </row>
    <row r="71" spans="5:19" x14ac:dyDescent="0.25">
      <c r="E71" s="1"/>
      <c r="K71" s="1"/>
      <c r="M71" s="17"/>
      <c r="N71" s="17"/>
      <c r="O71" s="17"/>
      <c r="P71" s="17"/>
      <c r="Q71" s="17"/>
      <c r="R71" s="17"/>
      <c r="S71" s="17"/>
    </row>
    <row r="72" spans="5:19" x14ac:dyDescent="0.25">
      <c r="E72" s="1"/>
      <c r="K72" s="1"/>
      <c r="M72" s="17"/>
      <c r="N72" s="17"/>
      <c r="O72" s="17"/>
      <c r="P72" s="17"/>
      <c r="Q72" s="17"/>
      <c r="R72" s="17"/>
      <c r="S72" s="17"/>
    </row>
    <row r="73" spans="5:19" x14ac:dyDescent="0.25">
      <c r="E73" s="1"/>
      <c r="K73" s="1"/>
      <c r="M73" s="17"/>
      <c r="N73" s="17"/>
      <c r="O73" s="17"/>
      <c r="P73" s="17"/>
      <c r="Q73" s="17"/>
      <c r="R73" s="17"/>
      <c r="S73" s="17"/>
    </row>
    <row r="74" spans="5:19" x14ac:dyDescent="0.25">
      <c r="E74" s="1"/>
      <c r="K74" s="1"/>
      <c r="M74" s="17"/>
      <c r="N74" s="17"/>
      <c r="O74" s="17"/>
      <c r="P74" s="17"/>
      <c r="Q74" s="17"/>
      <c r="R74" s="17"/>
      <c r="S74" s="17"/>
    </row>
    <row r="75" spans="5:19" x14ac:dyDescent="0.25">
      <c r="E75" s="1"/>
      <c r="K75" s="1"/>
      <c r="M75" s="17"/>
      <c r="N75" s="17"/>
      <c r="O75" s="17"/>
      <c r="P75" s="17"/>
      <c r="Q75" s="17"/>
      <c r="R75" s="17"/>
      <c r="S75" s="17"/>
    </row>
    <row r="76" spans="5:19" x14ac:dyDescent="0.25">
      <c r="E76" s="1"/>
      <c r="K76" s="1"/>
      <c r="M76" s="17"/>
      <c r="N76" s="17"/>
      <c r="O76" s="17"/>
      <c r="P76" s="17"/>
      <c r="Q76" s="17"/>
      <c r="R76" s="17"/>
      <c r="S76" s="17"/>
    </row>
    <row r="77" spans="5:19" x14ac:dyDescent="0.25">
      <c r="E77" s="1"/>
      <c r="K77" s="1"/>
      <c r="M77" s="17"/>
      <c r="N77" s="17"/>
      <c r="O77" s="17"/>
      <c r="P77" s="17"/>
      <c r="Q77" s="17"/>
      <c r="R77" s="17"/>
      <c r="S77" s="17"/>
    </row>
    <row r="78" spans="5:19" x14ac:dyDescent="0.25">
      <c r="E78" s="1"/>
      <c r="K78" s="1"/>
      <c r="M78" s="17"/>
      <c r="N78" s="17"/>
      <c r="O78" s="17"/>
      <c r="P78" s="17"/>
      <c r="Q78" s="17"/>
      <c r="R78" s="17"/>
      <c r="S78" s="17"/>
    </row>
    <row r="79" spans="5:19" x14ac:dyDescent="0.25">
      <c r="E79" s="1"/>
      <c r="K79" s="1"/>
      <c r="M79" s="17"/>
      <c r="N79" s="17"/>
      <c r="O79" s="17"/>
      <c r="P79" s="17"/>
      <c r="Q79" s="17"/>
      <c r="R79" s="17"/>
      <c r="S79" s="17"/>
    </row>
    <row r="80" spans="5:19" x14ac:dyDescent="0.25">
      <c r="E80" s="1"/>
      <c r="K80" s="1"/>
      <c r="M80" s="17"/>
      <c r="N80" s="17"/>
      <c r="O80" s="17"/>
      <c r="P80" s="17"/>
      <c r="Q80" s="17"/>
      <c r="R80" s="17"/>
      <c r="S80" s="17"/>
    </row>
    <row r="81" spans="5:19" x14ac:dyDescent="0.25">
      <c r="E81" s="1"/>
      <c r="K81" s="1"/>
      <c r="M81" s="17"/>
      <c r="N81" s="17"/>
      <c r="O81" s="17"/>
      <c r="P81" s="17"/>
      <c r="Q81" s="17"/>
      <c r="R81" s="17"/>
      <c r="S81" s="17"/>
    </row>
    <row r="82" spans="5:19" x14ac:dyDescent="0.25">
      <c r="E82" s="1"/>
      <c r="K82" s="1"/>
      <c r="M82" s="17"/>
      <c r="N82" s="17"/>
      <c r="O82" s="17"/>
      <c r="P82" s="17"/>
      <c r="Q82" s="17"/>
      <c r="R82" s="17"/>
      <c r="S82" s="17"/>
    </row>
    <row r="83" spans="5:19" x14ac:dyDescent="0.25">
      <c r="E83" s="1"/>
      <c r="K83" s="1"/>
      <c r="M83" s="17"/>
      <c r="N83" s="17"/>
      <c r="O83" s="17"/>
      <c r="P83" s="17"/>
      <c r="Q83" s="17"/>
      <c r="R83" s="17"/>
      <c r="S83" s="17"/>
    </row>
    <row r="84" spans="5:19" x14ac:dyDescent="0.25">
      <c r="E84" s="1"/>
      <c r="K84" s="1"/>
      <c r="M84" s="17"/>
      <c r="N84" s="17"/>
      <c r="O84" s="17"/>
      <c r="P84" s="17"/>
      <c r="Q84" s="17"/>
      <c r="R84" s="17"/>
      <c r="S84" s="17"/>
    </row>
    <row r="85" spans="5:19" x14ac:dyDescent="0.25">
      <c r="E85" s="1"/>
      <c r="K85" s="1"/>
      <c r="M85" s="17"/>
      <c r="N85" s="17"/>
      <c r="O85" s="17"/>
      <c r="P85" s="17"/>
      <c r="Q85" s="17"/>
      <c r="R85" s="17"/>
      <c r="S85" s="17"/>
    </row>
    <row r="86" spans="5:19" x14ac:dyDescent="0.25">
      <c r="E86" s="1"/>
      <c r="K86" s="1"/>
      <c r="M86" s="17"/>
      <c r="N86" s="17"/>
      <c r="O86" s="17"/>
      <c r="P86" s="17"/>
      <c r="Q86" s="17"/>
      <c r="R86" s="17"/>
      <c r="S86" s="17"/>
    </row>
    <row r="87" spans="5:19" x14ac:dyDescent="0.25">
      <c r="E87" s="1"/>
      <c r="K87" s="1"/>
      <c r="M87" s="17"/>
      <c r="N87" s="17"/>
      <c r="O87" s="17"/>
      <c r="P87" s="17"/>
      <c r="Q87" s="17"/>
      <c r="R87" s="17"/>
      <c r="S87" s="17"/>
    </row>
    <row r="88" spans="5:19" x14ac:dyDescent="0.25">
      <c r="E88" s="1"/>
      <c r="K88" s="1"/>
      <c r="M88" s="17"/>
      <c r="N88" s="17"/>
      <c r="O88" s="17"/>
      <c r="P88" s="17"/>
      <c r="Q88" s="17"/>
      <c r="R88" s="17"/>
      <c r="S88" s="17"/>
    </row>
    <row r="89" spans="5:19" x14ac:dyDescent="0.25">
      <c r="E89" s="1"/>
      <c r="K89" s="1"/>
      <c r="M89" s="17"/>
      <c r="N89" s="17"/>
      <c r="O89" s="17"/>
      <c r="P89" s="17"/>
      <c r="Q89" s="17"/>
      <c r="R89" s="17"/>
      <c r="S89" s="17"/>
    </row>
    <row r="90" spans="5:19" x14ac:dyDescent="0.25">
      <c r="E90" s="1"/>
      <c r="K90" s="1"/>
      <c r="M90" s="17"/>
      <c r="N90" s="17"/>
      <c r="O90" s="17"/>
      <c r="P90" s="17"/>
      <c r="Q90" s="17"/>
      <c r="R90" s="17"/>
      <c r="S90" s="17"/>
    </row>
    <row r="91" spans="5:19" x14ac:dyDescent="0.25">
      <c r="E91" s="1"/>
      <c r="K91" s="1"/>
      <c r="M91" s="17"/>
      <c r="N91" s="17"/>
      <c r="O91" s="17"/>
      <c r="P91" s="17"/>
      <c r="Q91" s="17"/>
      <c r="R91" s="17"/>
      <c r="S91" s="17"/>
    </row>
    <row r="92" spans="5:19" x14ac:dyDescent="0.25">
      <c r="E92" s="1"/>
      <c r="K92" s="1"/>
      <c r="M92" s="17"/>
      <c r="N92" s="17"/>
      <c r="O92" s="17"/>
      <c r="P92" s="17"/>
      <c r="Q92" s="17"/>
      <c r="R92" s="17"/>
      <c r="S92" s="17"/>
    </row>
    <row r="93" spans="5:19" x14ac:dyDescent="0.25">
      <c r="E93" s="1"/>
      <c r="K93" s="1"/>
      <c r="M93" s="17"/>
      <c r="N93" s="17"/>
      <c r="O93" s="17"/>
      <c r="P93" s="17"/>
      <c r="Q93" s="17"/>
      <c r="R93" s="17"/>
      <c r="S93" s="17"/>
    </row>
    <row r="94" spans="5:19" x14ac:dyDescent="0.25">
      <c r="E94" s="1"/>
      <c r="K94" s="1"/>
      <c r="M94" s="17"/>
      <c r="N94" s="17"/>
      <c r="O94" s="17"/>
      <c r="P94" s="17"/>
      <c r="Q94" s="17"/>
      <c r="R94" s="17"/>
      <c r="S94" s="17"/>
    </row>
    <row r="95" spans="5:19" x14ac:dyDescent="0.25">
      <c r="E95" s="1"/>
      <c r="K95" s="1"/>
      <c r="M95" s="17"/>
      <c r="N95" s="17"/>
      <c r="O95" s="17"/>
      <c r="P95" s="17"/>
      <c r="Q95" s="17"/>
      <c r="R95" s="17"/>
      <c r="S95" s="17"/>
    </row>
    <row r="96" spans="5:19" x14ac:dyDescent="0.25">
      <c r="E96" s="1"/>
      <c r="K96" s="1"/>
      <c r="M96" s="17"/>
      <c r="N96" s="17"/>
      <c r="O96" s="17"/>
      <c r="P96" s="17"/>
      <c r="Q96" s="17"/>
      <c r="R96" s="17"/>
      <c r="S96" s="17"/>
    </row>
    <row r="97" spans="1:19" x14ac:dyDescent="0.25">
      <c r="E97" s="1"/>
      <c r="K97" s="1"/>
      <c r="M97" s="17"/>
      <c r="N97" s="17"/>
      <c r="O97" s="17"/>
      <c r="P97" s="17"/>
      <c r="Q97" s="17"/>
      <c r="R97" s="17"/>
      <c r="S97" s="17"/>
    </row>
    <row r="98" spans="1:19" x14ac:dyDescent="0.25">
      <c r="E98" s="1"/>
      <c r="K98" s="1"/>
      <c r="M98" s="17"/>
      <c r="N98" s="17"/>
      <c r="O98" s="17"/>
      <c r="P98" s="17"/>
      <c r="Q98" s="17"/>
      <c r="R98" s="17"/>
      <c r="S98" s="17"/>
    </row>
    <row r="99" spans="1:19" x14ac:dyDescent="0.25">
      <c r="E99" s="1"/>
      <c r="K99" s="1"/>
      <c r="M99" s="17"/>
      <c r="N99" s="17"/>
      <c r="O99" s="17"/>
      <c r="P99" s="17"/>
      <c r="Q99" s="17"/>
      <c r="R99" s="17"/>
      <c r="S99" s="17"/>
    </row>
    <row r="100" spans="1:19" x14ac:dyDescent="0.25">
      <c r="E100" s="1"/>
      <c r="K100" s="1"/>
      <c r="M100" s="17"/>
      <c r="N100" s="17"/>
      <c r="O100" s="17"/>
      <c r="P100" s="17"/>
      <c r="Q100" s="17"/>
      <c r="R100" s="17"/>
      <c r="S100" s="17"/>
    </row>
    <row r="101" spans="1:19" x14ac:dyDescent="0.25">
      <c r="E101" s="1"/>
      <c r="K101" s="1"/>
      <c r="M101" s="17"/>
      <c r="N101" s="17"/>
      <c r="O101" s="17"/>
      <c r="P101" s="17"/>
      <c r="Q101" s="17"/>
      <c r="R101" s="17"/>
      <c r="S101" s="17"/>
    </row>
    <row r="102" spans="1:19" x14ac:dyDescent="0.25">
      <c r="E102" s="1"/>
      <c r="K102" s="1"/>
      <c r="M102" s="17"/>
      <c r="N102" s="17"/>
      <c r="O102" s="17"/>
      <c r="P102" s="17"/>
      <c r="Q102" s="17"/>
      <c r="R102" s="17"/>
      <c r="S102" s="17"/>
    </row>
    <row r="103" spans="1:19" x14ac:dyDescent="0.25">
      <c r="E103" s="1"/>
      <c r="K103" s="1"/>
      <c r="M103" s="17"/>
      <c r="N103" s="17"/>
      <c r="O103" s="17"/>
      <c r="P103" s="17"/>
      <c r="Q103" s="17"/>
      <c r="R103" s="17"/>
      <c r="S103" s="17"/>
    </row>
    <row r="104" spans="1:19" x14ac:dyDescent="0.25">
      <c r="E104" s="1"/>
      <c r="K104" s="1"/>
      <c r="M104" s="17"/>
      <c r="N104" s="17"/>
      <c r="O104" s="17"/>
      <c r="P104" s="17"/>
      <c r="Q104" s="17"/>
      <c r="R104" s="17"/>
      <c r="S104" s="17"/>
    </row>
    <row r="105" spans="1:19" x14ac:dyDescent="0.25">
      <c r="E105" s="1"/>
      <c r="K105" s="1"/>
      <c r="M105" s="17"/>
      <c r="N105" s="17"/>
      <c r="O105" s="17"/>
      <c r="P105" s="17"/>
      <c r="Q105" s="17"/>
      <c r="R105" s="17"/>
      <c r="S105" s="17"/>
    </row>
    <row r="106" spans="1:19" x14ac:dyDescent="0.25">
      <c r="E106" s="1"/>
      <c r="K106" s="1"/>
      <c r="M106" s="17"/>
      <c r="N106" s="17"/>
      <c r="O106" s="17"/>
      <c r="P106" s="17"/>
      <c r="Q106" s="17"/>
      <c r="R106" s="17"/>
      <c r="S106" s="17"/>
    </row>
    <row r="107" spans="1:19" x14ac:dyDescent="0.25">
      <c r="E107" s="1"/>
      <c r="K107" s="1"/>
      <c r="M107" s="17"/>
      <c r="N107" s="17"/>
      <c r="O107" s="17"/>
      <c r="P107" s="17"/>
      <c r="Q107" s="17"/>
      <c r="R107" s="17"/>
      <c r="S107" s="17"/>
    </row>
    <row r="108" spans="1:19" x14ac:dyDescent="0.25">
      <c r="E108" s="1"/>
      <c r="K108" s="1"/>
      <c r="M108" s="17"/>
      <c r="N108" s="17"/>
      <c r="O108" s="17"/>
      <c r="P108" s="17"/>
      <c r="Q108" s="17"/>
      <c r="R108" s="17"/>
      <c r="S108" s="17"/>
    </row>
    <row r="109" spans="1:19" x14ac:dyDescent="0.25">
      <c r="E109" s="1"/>
      <c r="K109" s="1"/>
      <c r="M109" s="17"/>
      <c r="N109" s="17"/>
      <c r="O109" s="17"/>
      <c r="P109" s="17"/>
      <c r="Q109" s="17"/>
      <c r="R109" s="17"/>
      <c r="S109" s="17"/>
    </row>
    <row r="110" spans="1:19" x14ac:dyDescent="0.25">
      <c r="E110" s="1"/>
      <c r="K110" s="1"/>
      <c r="M110" s="17"/>
      <c r="N110" s="17"/>
      <c r="O110" s="17"/>
      <c r="P110" s="17"/>
      <c r="Q110" s="17"/>
      <c r="R110" s="17"/>
      <c r="S110" s="17"/>
    </row>
    <row r="111" spans="1:19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18"/>
      <c r="N111" s="18"/>
      <c r="O111" s="18"/>
      <c r="P111" s="17"/>
      <c r="Q111" s="17"/>
      <c r="R111" s="17"/>
      <c r="S111" s="17"/>
    </row>
    <row r="112" spans="1:19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18"/>
      <c r="N112" s="18"/>
      <c r="O112" s="18"/>
      <c r="P112" s="17"/>
      <c r="Q112" s="17"/>
      <c r="R112" s="17"/>
      <c r="S112" s="17"/>
    </row>
    <row r="113" spans="1:19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18"/>
      <c r="N113" s="18"/>
      <c r="O113" s="18"/>
      <c r="P113" s="17"/>
      <c r="Q113" s="17"/>
      <c r="R113" s="17"/>
      <c r="S113" s="17"/>
    </row>
    <row r="114" spans="1:19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18"/>
      <c r="N114" s="18"/>
      <c r="O114" s="18"/>
      <c r="P114" s="17"/>
      <c r="Q114" s="17"/>
      <c r="R114" s="17"/>
      <c r="S114" s="17"/>
    </row>
    <row r="115" spans="1:19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18"/>
      <c r="N115" s="18"/>
      <c r="O115" s="18"/>
      <c r="P115" s="17"/>
      <c r="Q115" s="17"/>
      <c r="R115" s="17"/>
      <c r="S115" s="17"/>
    </row>
    <row r="116" spans="1:19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18"/>
      <c r="N116" s="18"/>
      <c r="O116" s="18"/>
      <c r="P116" s="17"/>
      <c r="Q116" s="17"/>
      <c r="R116" s="17"/>
      <c r="S116" s="17"/>
    </row>
    <row r="117" spans="1:19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18"/>
      <c r="N117" s="18"/>
      <c r="O117" s="18"/>
      <c r="P117" s="17"/>
      <c r="Q117" s="17"/>
      <c r="R117" s="17"/>
      <c r="S117" s="17"/>
    </row>
    <row r="118" spans="1:19" x14ac:dyDescent="0.25">
      <c r="A118" s="10"/>
      <c r="B118" s="10" t="s">
        <v>8</v>
      </c>
      <c r="C118" s="10">
        <v>0</v>
      </c>
      <c r="D118" s="10">
        <v>500</v>
      </c>
      <c r="E118" s="10" t="s">
        <v>9</v>
      </c>
      <c r="F118" s="10">
        <v>0</v>
      </c>
      <c r="G118" s="10">
        <v>500</v>
      </c>
      <c r="H118" s="10" t="s">
        <v>3</v>
      </c>
      <c r="I118" s="10">
        <v>0</v>
      </c>
      <c r="J118" s="10">
        <v>500</v>
      </c>
      <c r="K118" s="10" t="s">
        <v>23</v>
      </c>
      <c r="L118" s="10">
        <v>0</v>
      </c>
      <c r="M118" s="18">
        <v>500</v>
      </c>
      <c r="N118" s="18"/>
      <c r="O118" s="17"/>
      <c r="P118" s="17"/>
      <c r="Q118" s="17"/>
      <c r="R118" s="17"/>
      <c r="S118" s="17"/>
    </row>
    <row r="119" spans="1:19" x14ac:dyDescent="0.25">
      <c r="A119" s="10"/>
      <c r="B119" s="10"/>
      <c r="C119" s="10">
        <f>C122*I122+J122</f>
        <v>52.5</v>
      </c>
      <c r="D119" s="10">
        <f>C119</f>
        <v>52.5</v>
      </c>
      <c r="E119" s="10"/>
      <c r="F119" s="10">
        <f>F122*I122+J122</f>
        <v>66.8</v>
      </c>
      <c r="G119" s="10">
        <f>F119</f>
        <v>66.8</v>
      </c>
      <c r="H119" s="10"/>
      <c r="I119" s="10">
        <f>J122</f>
        <v>20</v>
      </c>
      <c r="J119" s="10">
        <f>I119</f>
        <v>20</v>
      </c>
      <c r="K119" s="10">
        <v>50</v>
      </c>
      <c r="L119" s="10">
        <f>K122</f>
        <v>120</v>
      </c>
      <c r="M119" s="18">
        <f>L119</f>
        <v>120</v>
      </c>
      <c r="N119" s="18"/>
      <c r="O119" s="17"/>
      <c r="P119" s="17"/>
      <c r="Q119" s="17"/>
      <c r="R119" s="17"/>
      <c r="S119" s="17"/>
    </row>
    <row r="120" spans="1:19" x14ac:dyDescent="0.25">
      <c r="A120" s="10"/>
      <c r="B120" s="10"/>
      <c r="C120" s="10"/>
      <c r="D120" s="10"/>
      <c r="E120" s="10"/>
      <c r="F120" s="10"/>
      <c r="G120" s="11"/>
      <c r="H120" s="10"/>
      <c r="I120" s="10"/>
      <c r="J120" s="10"/>
      <c r="K120" s="10"/>
      <c r="L120" s="10" t="s">
        <v>10</v>
      </c>
      <c r="M120" s="18" t="s">
        <v>11</v>
      </c>
      <c r="N120" s="18"/>
      <c r="O120" s="18"/>
      <c r="P120" s="18"/>
      <c r="Q120" s="17"/>
      <c r="R120" s="17"/>
      <c r="S120" s="17"/>
    </row>
    <row r="121" spans="1:19" ht="18" x14ac:dyDescent="0.35">
      <c r="A121" s="27" t="s">
        <v>0</v>
      </c>
      <c r="B121" s="27" t="s">
        <v>4</v>
      </c>
      <c r="C121" s="27" t="s">
        <v>5</v>
      </c>
      <c r="D121" s="28" t="s">
        <v>29</v>
      </c>
      <c r="E121" s="27" t="s">
        <v>1</v>
      </c>
      <c r="F121" s="27" t="s">
        <v>6</v>
      </c>
      <c r="G121" s="28" t="s">
        <v>30</v>
      </c>
      <c r="H121" s="27" t="s">
        <v>7</v>
      </c>
      <c r="I121" s="27" t="s">
        <v>2</v>
      </c>
      <c r="J121" s="28" t="s">
        <v>31</v>
      </c>
      <c r="K121" s="28" t="s">
        <v>32</v>
      </c>
      <c r="L121" s="27" t="s">
        <v>12</v>
      </c>
      <c r="M121" s="29" t="s">
        <v>13</v>
      </c>
      <c r="N121" s="29" t="s">
        <v>14</v>
      </c>
      <c r="O121" s="29">
        <v>10</v>
      </c>
      <c r="P121" s="18">
        <v>10</v>
      </c>
      <c r="Q121" s="17"/>
      <c r="R121" s="17"/>
      <c r="S121" s="17"/>
    </row>
    <row r="122" spans="1:19" x14ac:dyDescent="0.25">
      <c r="A122" s="32">
        <v>0</v>
      </c>
      <c r="B122" s="32">
        <f>10*B4</f>
        <v>50</v>
      </c>
      <c r="C122" s="32">
        <f>B122*B122</f>
        <v>2500</v>
      </c>
      <c r="D122" s="33">
        <f>C119</f>
        <v>52.5</v>
      </c>
      <c r="E122" s="32">
        <f>10*D4</f>
        <v>60</v>
      </c>
      <c r="F122" s="32">
        <f>E122*E122</f>
        <v>3600</v>
      </c>
      <c r="G122" s="34">
        <f>F119</f>
        <v>66.8</v>
      </c>
      <c r="H122" s="32">
        <f>F4</f>
        <v>5</v>
      </c>
      <c r="I122" s="32">
        <v>1.2999999999999999E-2</v>
      </c>
      <c r="J122" s="32">
        <f>H4</f>
        <v>20</v>
      </c>
      <c r="K122" s="33">
        <f>J4</f>
        <v>120</v>
      </c>
      <c r="L122" s="32">
        <f t="shared" ref="L122" si="0">(D122-J122)*(1-EXP(-A122/H122))+J122</f>
        <v>20</v>
      </c>
      <c r="M122" s="35"/>
      <c r="N122" s="35"/>
      <c r="O122" s="35">
        <f>B122</f>
        <v>50</v>
      </c>
      <c r="P122" s="18">
        <f>E122</f>
        <v>60</v>
      </c>
      <c r="Q122" s="17"/>
      <c r="R122" s="17"/>
      <c r="S122" s="17"/>
    </row>
    <row r="123" spans="1:19" x14ac:dyDescent="0.25">
      <c r="A123" s="32">
        <v>1</v>
      </c>
      <c r="B123" s="32">
        <f>B122</f>
        <v>50</v>
      </c>
      <c r="C123" s="32">
        <f t="shared" ref="C123:C186" si="1">B123*B123</f>
        <v>2500</v>
      </c>
      <c r="D123" s="33">
        <f>D122</f>
        <v>52.5</v>
      </c>
      <c r="E123" s="32">
        <f>E122</f>
        <v>60</v>
      </c>
      <c r="F123" s="32">
        <f t="shared" ref="F123:F186" si="2">E123*E123</f>
        <v>3600</v>
      </c>
      <c r="G123" s="34">
        <f>G122</f>
        <v>66.8</v>
      </c>
      <c r="H123" s="32">
        <f>H122</f>
        <v>5</v>
      </c>
      <c r="I123" s="32">
        <f>I122</f>
        <v>1.2999999999999999E-2</v>
      </c>
      <c r="J123" s="32">
        <f>J122</f>
        <v>20</v>
      </c>
      <c r="K123" s="32">
        <f>K122</f>
        <v>120</v>
      </c>
      <c r="L123" s="32">
        <f t="shared" ref="L123:L132" si="3">(D123-J123)*(1-EXP(-A123/H123))+J123</f>
        <v>25.891250524965592</v>
      </c>
      <c r="M123" s="36"/>
      <c r="N123" s="35" t="s">
        <v>15</v>
      </c>
      <c r="O123" s="35">
        <v>20</v>
      </c>
      <c r="P123" s="18">
        <v>20</v>
      </c>
      <c r="Q123" s="17"/>
      <c r="R123" s="17"/>
      <c r="S123" s="17"/>
    </row>
    <row r="124" spans="1:19" x14ac:dyDescent="0.25">
      <c r="A124" s="32">
        <v>2</v>
      </c>
      <c r="B124" s="32">
        <f t="shared" ref="B124:B187" si="4">B123</f>
        <v>50</v>
      </c>
      <c r="C124" s="32">
        <f t="shared" si="1"/>
        <v>2500</v>
      </c>
      <c r="D124" s="33">
        <f t="shared" ref="D124:D187" si="5">D123</f>
        <v>52.5</v>
      </c>
      <c r="E124" s="32">
        <f t="shared" ref="E124:E187" si="6">E123</f>
        <v>60</v>
      </c>
      <c r="F124" s="32">
        <f t="shared" si="2"/>
        <v>3600</v>
      </c>
      <c r="G124" s="34">
        <f t="shared" ref="G124:G187" si="7">G123</f>
        <v>66.8</v>
      </c>
      <c r="H124" s="32">
        <f t="shared" ref="H124:H187" si="8">H123</f>
        <v>5</v>
      </c>
      <c r="I124" s="32">
        <f t="shared" ref="I124:I187" si="9">I123</f>
        <v>1.2999999999999999E-2</v>
      </c>
      <c r="J124" s="32">
        <f t="shared" ref="J124:K187" si="10">J123</f>
        <v>20</v>
      </c>
      <c r="K124" s="32">
        <f t="shared" si="10"/>
        <v>120</v>
      </c>
      <c r="L124" s="32">
        <f t="shared" si="3"/>
        <v>30.714598503841721</v>
      </c>
      <c r="M124" s="35"/>
      <c r="N124" s="35"/>
      <c r="O124" s="35">
        <f>E122</f>
        <v>60</v>
      </c>
      <c r="P124" s="18">
        <f>B122</f>
        <v>50</v>
      </c>
      <c r="Q124" s="17"/>
      <c r="R124" s="17"/>
      <c r="S124" s="17"/>
    </row>
    <row r="125" spans="1:19" x14ac:dyDescent="0.25">
      <c r="A125" s="32">
        <v>3</v>
      </c>
      <c r="B125" s="32">
        <f t="shared" si="4"/>
        <v>50</v>
      </c>
      <c r="C125" s="32">
        <f t="shared" si="1"/>
        <v>2500</v>
      </c>
      <c r="D125" s="33">
        <f t="shared" si="5"/>
        <v>52.5</v>
      </c>
      <c r="E125" s="32">
        <f t="shared" si="6"/>
        <v>60</v>
      </c>
      <c r="F125" s="32">
        <f t="shared" si="2"/>
        <v>3600</v>
      </c>
      <c r="G125" s="34">
        <f t="shared" si="7"/>
        <v>66.8</v>
      </c>
      <c r="H125" s="32">
        <f t="shared" si="8"/>
        <v>5</v>
      </c>
      <c r="I125" s="32">
        <f t="shared" si="9"/>
        <v>1.2999999999999999E-2</v>
      </c>
      <c r="J125" s="32">
        <f t="shared" si="10"/>
        <v>20</v>
      </c>
      <c r="K125" s="32">
        <f t="shared" si="10"/>
        <v>120</v>
      </c>
      <c r="L125" s="32">
        <f t="shared" si="3"/>
        <v>34.663621826944144</v>
      </c>
      <c r="M125" s="35"/>
      <c r="N125" s="35" t="s">
        <v>16</v>
      </c>
      <c r="O125" s="35">
        <v>30</v>
      </c>
      <c r="P125" s="18">
        <v>30</v>
      </c>
      <c r="Q125" s="17"/>
      <c r="R125" s="17"/>
      <c r="S125" s="17"/>
    </row>
    <row r="126" spans="1:19" x14ac:dyDescent="0.25">
      <c r="A126" s="32">
        <v>4</v>
      </c>
      <c r="B126" s="32">
        <f t="shared" si="4"/>
        <v>50</v>
      </c>
      <c r="C126" s="32">
        <f t="shared" si="1"/>
        <v>2500</v>
      </c>
      <c r="D126" s="33">
        <f t="shared" si="5"/>
        <v>52.5</v>
      </c>
      <c r="E126" s="32">
        <f t="shared" si="6"/>
        <v>60</v>
      </c>
      <c r="F126" s="32">
        <f t="shared" si="2"/>
        <v>3600</v>
      </c>
      <c r="G126" s="34">
        <f t="shared" si="7"/>
        <v>66.8</v>
      </c>
      <c r="H126" s="32">
        <f t="shared" si="8"/>
        <v>5</v>
      </c>
      <c r="I126" s="32">
        <f t="shared" si="9"/>
        <v>1.2999999999999999E-2</v>
      </c>
      <c r="J126" s="32">
        <f t="shared" si="10"/>
        <v>20</v>
      </c>
      <c r="K126" s="32">
        <f t="shared" si="10"/>
        <v>120</v>
      </c>
      <c r="L126" s="32">
        <f t="shared" si="3"/>
        <v>37.896808666190296</v>
      </c>
      <c r="M126" s="35" t="s">
        <v>28</v>
      </c>
      <c r="N126" s="35"/>
      <c r="O126" s="35">
        <f>B122</f>
        <v>50</v>
      </c>
      <c r="P126" s="18">
        <f>E122</f>
        <v>60</v>
      </c>
      <c r="Q126" s="17"/>
      <c r="R126" s="17"/>
      <c r="S126" s="17"/>
    </row>
    <row r="127" spans="1:19" x14ac:dyDescent="0.25">
      <c r="A127" s="32">
        <v>5</v>
      </c>
      <c r="B127" s="32">
        <f t="shared" si="4"/>
        <v>50</v>
      </c>
      <c r="C127" s="32">
        <f t="shared" si="1"/>
        <v>2500</v>
      </c>
      <c r="D127" s="33">
        <f t="shared" si="5"/>
        <v>52.5</v>
      </c>
      <c r="E127" s="32">
        <f t="shared" si="6"/>
        <v>60</v>
      </c>
      <c r="F127" s="32">
        <f t="shared" si="2"/>
        <v>3600</v>
      </c>
      <c r="G127" s="34">
        <f t="shared" si="7"/>
        <v>66.8</v>
      </c>
      <c r="H127" s="32">
        <f t="shared" si="8"/>
        <v>5</v>
      </c>
      <c r="I127" s="32">
        <f t="shared" si="9"/>
        <v>1.2999999999999999E-2</v>
      </c>
      <c r="J127" s="32">
        <f t="shared" si="10"/>
        <v>20</v>
      </c>
      <c r="K127" s="32">
        <f t="shared" si="10"/>
        <v>120</v>
      </c>
      <c r="L127" s="32">
        <f t="shared" si="3"/>
        <v>40.543918161928126</v>
      </c>
      <c r="M127" s="35"/>
      <c r="N127" s="35" t="s">
        <v>17</v>
      </c>
      <c r="O127" s="35">
        <v>40</v>
      </c>
      <c r="P127" s="18">
        <v>40</v>
      </c>
      <c r="Q127" s="17"/>
      <c r="R127" s="17"/>
      <c r="S127" s="17"/>
    </row>
    <row r="128" spans="1:19" x14ac:dyDescent="0.25">
      <c r="A128" s="32">
        <v>6</v>
      </c>
      <c r="B128" s="32">
        <f t="shared" si="4"/>
        <v>50</v>
      </c>
      <c r="C128" s="32">
        <f t="shared" si="1"/>
        <v>2500</v>
      </c>
      <c r="D128" s="33">
        <f t="shared" si="5"/>
        <v>52.5</v>
      </c>
      <c r="E128" s="32">
        <f t="shared" si="6"/>
        <v>60</v>
      </c>
      <c r="F128" s="32">
        <f t="shared" si="2"/>
        <v>3600</v>
      </c>
      <c r="G128" s="34">
        <f t="shared" si="7"/>
        <v>66.8</v>
      </c>
      <c r="H128" s="32">
        <f t="shared" si="8"/>
        <v>5</v>
      </c>
      <c r="I128" s="32">
        <f t="shared" si="9"/>
        <v>1.2999999999999999E-2</v>
      </c>
      <c r="J128" s="32">
        <f t="shared" si="10"/>
        <v>20</v>
      </c>
      <c r="K128" s="32">
        <f t="shared" si="10"/>
        <v>120</v>
      </c>
      <c r="L128" s="32">
        <f t="shared" si="3"/>
        <v>42.711188112853428</v>
      </c>
      <c r="M128" s="35"/>
      <c r="N128" s="35"/>
      <c r="O128" s="35">
        <f>E122</f>
        <v>60</v>
      </c>
      <c r="P128" s="18">
        <f>B122</f>
        <v>50</v>
      </c>
      <c r="Q128" s="17"/>
      <c r="R128" s="17"/>
      <c r="S128" s="17"/>
    </row>
    <row r="129" spans="1:19" x14ac:dyDescent="0.25">
      <c r="A129" s="32">
        <v>7</v>
      </c>
      <c r="B129" s="32">
        <f t="shared" si="4"/>
        <v>50</v>
      </c>
      <c r="C129" s="32">
        <f t="shared" si="1"/>
        <v>2500</v>
      </c>
      <c r="D129" s="33">
        <f t="shared" si="5"/>
        <v>52.5</v>
      </c>
      <c r="E129" s="32">
        <f t="shared" si="6"/>
        <v>60</v>
      </c>
      <c r="F129" s="32">
        <f t="shared" si="2"/>
        <v>3600</v>
      </c>
      <c r="G129" s="34">
        <f t="shared" si="7"/>
        <v>66.8</v>
      </c>
      <c r="H129" s="32">
        <f t="shared" si="8"/>
        <v>5</v>
      </c>
      <c r="I129" s="32">
        <f t="shared" si="9"/>
        <v>1.2999999999999999E-2</v>
      </c>
      <c r="J129" s="32">
        <f t="shared" si="10"/>
        <v>20</v>
      </c>
      <c r="K129" s="32">
        <f t="shared" si="10"/>
        <v>120</v>
      </c>
      <c r="L129" s="32">
        <f t="shared" si="3"/>
        <v>44.48559867189779</v>
      </c>
      <c r="M129" s="35"/>
      <c r="N129" s="35" t="s">
        <v>18</v>
      </c>
      <c r="O129" s="35">
        <v>50</v>
      </c>
      <c r="P129" s="18">
        <v>50</v>
      </c>
      <c r="Q129" s="17"/>
      <c r="R129" s="17"/>
      <c r="S129" s="17"/>
    </row>
    <row r="130" spans="1:19" x14ac:dyDescent="0.25">
      <c r="A130" s="32">
        <v>8</v>
      </c>
      <c r="B130" s="32">
        <f t="shared" si="4"/>
        <v>50</v>
      </c>
      <c r="C130" s="32">
        <f t="shared" si="1"/>
        <v>2500</v>
      </c>
      <c r="D130" s="33">
        <f t="shared" si="5"/>
        <v>52.5</v>
      </c>
      <c r="E130" s="32">
        <f t="shared" si="6"/>
        <v>60</v>
      </c>
      <c r="F130" s="32">
        <f t="shared" si="2"/>
        <v>3600</v>
      </c>
      <c r="G130" s="34">
        <f t="shared" si="7"/>
        <v>66.8</v>
      </c>
      <c r="H130" s="32">
        <f t="shared" si="8"/>
        <v>5</v>
      </c>
      <c r="I130" s="32">
        <f t="shared" si="9"/>
        <v>1.2999999999999999E-2</v>
      </c>
      <c r="J130" s="32">
        <f t="shared" si="10"/>
        <v>20</v>
      </c>
      <c r="K130" s="32">
        <f t="shared" si="10"/>
        <v>120</v>
      </c>
      <c r="L130" s="32">
        <f t="shared" si="3"/>
        <v>45.938363165173698</v>
      </c>
      <c r="M130" s="35"/>
      <c r="N130" s="35"/>
      <c r="O130" s="35">
        <f>B122</f>
        <v>50</v>
      </c>
      <c r="P130" s="18">
        <f>E122</f>
        <v>60</v>
      </c>
      <c r="Q130" s="17"/>
      <c r="R130" s="17"/>
      <c r="S130" s="17"/>
    </row>
    <row r="131" spans="1:19" x14ac:dyDescent="0.25">
      <c r="A131" s="32">
        <v>9</v>
      </c>
      <c r="B131" s="32">
        <f t="shared" si="4"/>
        <v>50</v>
      </c>
      <c r="C131" s="32">
        <f t="shared" si="1"/>
        <v>2500</v>
      </c>
      <c r="D131" s="33">
        <f t="shared" si="5"/>
        <v>52.5</v>
      </c>
      <c r="E131" s="32">
        <f t="shared" si="6"/>
        <v>60</v>
      </c>
      <c r="F131" s="32">
        <f t="shared" si="2"/>
        <v>3600</v>
      </c>
      <c r="G131" s="34">
        <f t="shared" si="7"/>
        <v>66.8</v>
      </c>
      <c r="H131" s="32">
        <f t="shared" si="8"/>
        <v>5</v>
      </c>
      <c r="I131" s="32">
        <f t="shared" si="9"/>
        <v>1.2999999999999999E-2</v>
      </c>
      <c r="J131" s="32">
        <f t="shared" si="10"/>
        <v>20</v>
      </c>
      <c r="K131" s="32">
        <f t="shared" si="10"/>
        <v>120</v>
      </c>
      <c r="L131" s="32">
        <f t="shared" si="3"/>
        <v>47.127786132798434</v>
      </c>
      <c r="M131" s="35"/>
      <c r="N131" s="35" t="s">
        <v>19</v>
      </c>
      <c r="O131" s="35">
        <v>60</v>
      </c>
      <c r="P131" s="18">
        <v>60</v>
      </c>
      <c r="Q131" s="17"/>
      <c r="R131" s="17"/>
      <c r="S131" s="17"/>
    </row>
    <row r="132" spans="1:19" x14ac:dyDescent="0.25">
      <c r="A132" s="32">
        <v>10</v>
      </c>
      <c r="B132" s="32">
        <f t="shared" si="4"/>
        <v>50</v>
      </c>
      <c r="C132" s="32">
        <f t="shared" si="1"/>
        <v>2500</v>
      </c>
      <c r="D132" s="33">
        <f t="shared" si="5"/>
        <v>52.5</v>
      </c>
      <c r="E132" s="32">
        <f t="shared" si="6"/>
        <v>60</v>
      </c>
      <c r="F132" s="32">
        <f t="shared" si="2"/>
        <v>3600</v>
      </c>
      <c r="G132" s="34">
        <f t="shared" si="7"/>
        <v>66.8</v>
      </c>
      <c r="H132" s="32">
        <f t="shared" si="8"/>
        <v>5</v>
      </c>
      <c r="I132" s="32">
        <f t="shared" si="9"/>
        <v>1.2999999999999999E-2</v>
      </c>
      <c r="J132" s="32">
        <f t="shared" si="10"/>
        <v>20</v>
      </c>
      <c r="K132" s="32">
        <f t="shared" si="10"/>
        <v>120</v>
      </c>
      <c r="L132" s="32">
        <f t="shared" si="3"/>
        <v>48.10160329481009</v>
      </c>
      <c r="M132" s="36">
        <f t="shared" ref="M132:M142" si="11">($L$132-G132)*(EXP(-A122/H132))+G132</f>
        <v>48.10160329481009</v>
      </c>
      <c r="N132" s="35"/>
      <c r="O132" s="35">
        <f>E122</f>
        <v>60</v>
      </c>
      <c r="P132" s="18">
        <f>B122</f>
        <v>50</v>
      </c>
      <c r="Q132" s="17"/>
      <c r="R132" s="17"/>
      <c r="S132" s="17"/>
    </row>
    <row r="133" spans="1:19" x14ac:dyDescent="0.25">
      <c r="A133" s="32">
        <v>11</v>
      </c>
      <c r="B133" s="32">
        <f t="shared" si="4"/>
        <v>50</v>
      </c>
      <c r="C133" s="32">
        <f t="shared" si="1"/>
        <v>2500</v>
      </c>
      <c r="D133" s="33">
        <f t="shared" si="5"/>
        <v>52.5</v>
      </c>
      <c r="E133" s="32">
        <f t="shared" si="6"/>
        <v>60</v>
      </c>
      <c r="F133" s="32">
        <f t="shared" si="2"/>
        <v>3600</v>
      </c>
      <c r="G133" s="34">
        <f t="shared" si="7"/>
        <v>66.8</v>
      </c>
      <c r="H133" s="32">
        <f t="shared" si="8"/>
        <v>5</v>
      </c>
      <c r="I133" s="32">
        <f t="shared" si="9"/>
        <v>1.2999999999999999E-2</v>
      </c>
      <c r="J133" s="32">
        <f t="shared" si="10"/>
        <v>20</v>
      </c>
      <c r="K133" s="32">
        <f t="shared" si="10"/>
        <v>120</v>
      </c>
      <c r="L133" s="32"/>
      <c r="M133" s="36">
        <f t="shared" si="11"/>
        <v>51.491047584209014</v>
      </c>
      <c r="N133" s="35" t="s">
        <v>20</v>
      </c>
      <c r="O133" s="35">
        <v>70</v>
      </c>
      <c r="P133" s="18">
        <v>70</v>
      </c>
      <c r="Q133" s="17"/>
      <c r="R133" s="17"/>
      <c r="S133" s="17"/>
    </row>
    <row r="134" spans="1:19" x14ac:dyDescent="0.25">
      <c r="A134" s="32">
        <v>12</v>
      </c>
      <c r="B134" s="32">
        <f t="shared" si="4"/>
        <v>50</v>
      </c>
      <c r="C134" s="32">
        <f t="shared" si="1"/>
        <v>2500</v>
      </c>
      <c r="D134" s="33">
        <f t="shared" si="5"/>
        <v>52.5</v>
      </c>
      <c r="E134" s="32">
        <f t="shared" si="6"/>
        <v>60</v>
      </c>
      <c r="F134" s="32">
        <f t="shared" si="2"/>
        <v>3600</v>
      </c>
      <c r="G134" s="34">
        <f t="shared" si="7"/>
        <v>66.8</v>
      </c>
      <c r="H134" s="32">
        <f t="shared" si="8"/>
        <v>5</v>
      </c>
      <c r="I134" s="32">
        <f t="shared" si="9"/>
        <v>1.2999999999999999E-2</v>
      </c>
      <c r="J134" s="32">
        <f t="shared" si="10"/>
        <v>20</v>
      </c>
      <c r="K134" s="32">
        <f t="shared" si="10"/>
        <v>120</v>
      </c>
      <c r="L134" s="32"/>
      <c r="M134" s="36">
        <f t="shared" si="11"/>
        <v>54.266089859784451</v>
      </c>
      <c r="N134" s="35"/>
      <c r="O134" s="35">
        <f>B122</f>
        <v>50</v>
      </c>
      <c r="P134" s="18">
        <f>E122</f>
        <v>60</v>
      </c>
      <c r="Q134" s="17"/>
      <c r="R134" s="17"/>
      <c r="S134" s="17"/>
    </row>
    <row r="135" spans="1:19" x14ac:dyDescent="0.25">
      <c r="A135" s="32">
        <v>13</v>
      </c>
      <c r="B135" s="32">
        <f t="shared" si="4"/>
        <v>50</v>
      </c>
      <c r="C135" s="32">
        <f t="shared" si="1"/>
        <v>2500</v>
      </c>
      <c r="D135" s="33">
        <f t="shared" si="5"/>
        <v>52.5</v>
      </c>
      <c r="E135" s="32">
        <f t="shared" si="6"/>
        <v>60</v>
      </c>
      <c r="F135" s="32">
        <f t="shared" si="2"/>
        <v>3600</v>
      </c>
      <c r="G135" s="34">
        <f t="shared" si="7"/>
        <v>66.8</v>
      </c>
      <c r="H135" s="32">
        <f t="shared" si="8"/>
        <v>5</v>
      </c>
      <c r="I135" s="32">
        <f t="shared" si="9"/>
        <v>1.2999999999999999E-2</v>
      </c>
      <c r="J135" s="32">
        <f t="shared" si="10"/>
        <v>20</v>
      </c>
      <c r="K135" s="32">
        <f t="shared" si="10"/>
        <v>120</v>
      </c>
      <c r="L135" s="32"/>
      <c r="M135" s="36">
        <f t="shared" si="11"/>
        <v>56.538102311889574</v>
      </c>
      <c r="N135" s="35" t="s">
        <v>21</v>
      </c>
      <c r="O135" s="35">
        <v>80</v>
      </c>
      <c r="P135" s="18">
        <v>80</v>
      </c>
      <c r="Q135" s="17"/>
      <c r="R135" s="17"/>
      <c r="S135" s="17"/>
    </row>
    <row r="136" spans="1:19" x14ac:dyDescent="0.25">
      <c r="A136" s="32">
        <v>14</v>
      </c>
      <c r="B136" s="32">
        <f t="shared" si="4"/>
        <v>50</v>
      </c>
      <c r="C136" s="32">
        <f t="shared" si="1"/>
        <v>2500</v>
      </c>
      <c r="D136" s="33">
        <f t="shared" si="5"/>
        <v>52.5</v>
      </c>
      <c r="E136" s="32">
        <f t="shared" si="6"/>
        <v>60</v>
      </c>
      <c r="F136" s="32">
        <f t="shared" si="2"/>
        <v>3600</v>
      </c>
      <c r="G136" s="34">
        <f t="shared" si="7"/>
        <v>66.8</v>
      </c>
      <c r="H136" s="32">
        <f t="shared" si="8"/>
        <v>5</v>
      </c>
      <c r="I136" s="32">
        <f t="shared" si="9"/>
        <v>1.2999999999999999E-2</v>
      </c>
      <c r="J136" s="32">
        <f t="shared" si="10"/>
        <v>20</v>
      </c>
      <c r="K136" s="32">
        <f t="shared" si="10"/>
        <v>120</v>
      </c>
      <c r="L136" s="32"/>
      <c r="M136" s="36">
        <f t="shared" si="11"/>
        <v>58.398268777804148</v>
      </c>
      <c r="N136" s="35"/>
      <c r="O136" s="35">
        <f>E122</f>
        <v>60</v>
      </c>
      <c r="P136" s="18">
        <f>B122</f>
        <v>50</v>
      </c>
      <c r="Q136" s="17"/>
      <c r="R136" s="17"/>
      <c r="S136" s="17"/>
    </row>
    <row r="137" spans="1:19" x14ac:dyDescent="0.25">
      <c r="A137" s="32">
        <v>15</v>
      </c>
      <c r="B137" s="32">
        <f t="shared" si="4"/>
        <v>50</v>
      </c>
      <c r="C137" s="32">
        <f t="shared" si="1"/>
        <v>2500</v>
      </c>
      <c r="D137" s="33">
        <f t="shared" si="5"/>
        <v>52.5</v>
      </c>
      <c r="E137" s="32">
        <f t="shared" si="6"/>
        <v>60</v>
      </c>
      <c r="F137" s="32">
        <f t="shared" si="2"/>
        <v>3600</v>
      </c>
      <c r="G137" s="34">
        <f t="shared" si="7"/>
        <v>66.8</v>
      </c>
      <c r="H137" s="32">
        <f t="shared" si="8"/>
        <v>5</v>
      </c>
      <c r="I137" s="32">
        <f t="shared" si="9"/>
        <v>1.2999999999999999E-2</v>
      </c>
      <c r="J137" s="32">
        <f t="shared" si="10"/>
        <v>20</v>
      </c>
      <c r="K137" s="32">
        <f t="shared" si="10"/>
        <v>120</v>
      </c>
      <c r="L137" s="32"/>
      <c r="M137" s="36">
        <f t="shared" si="11"/>
        <v>59.921244269292799</v>
      </c>
      <c r="N137" s="35" t="s">
        <v>22</v>
      </c>
      <c r="O137" s="35">
        <v>90</v>
      </c>
      <c r="P137" s="18">
        <v>90</v>
      </c>
      <c r="Q137" s="17"/>
      <c r="R137" s="17"/>
      <c r="S137" s="17"/>
    </row>
    <row r="138" spans="1:19" x14ac:dyDescent="0.25">
      <c r="A138" s="32">
        <v>16</v>
      </c>
      <c r="B138" s="32">
        <f t="shared" si="4"/>
        <v>50</v>
      </c>
      <c r="C138" s="32">
        <f t="shared" si="1"/>
        <v>2500</v>
      </c>
      <c r="D138" s="33">
        <f t="shared" si="5"/>
        <v>52.5</v>
      </c>
      <c r="E138" s="32">
        <f t="shared" si="6"/>
        <v>60</v>
      </c>
      <c r="F138" s="32">
        <f t="shared" si="2"/>
        <v>3600</v>
      </c>
      <c r="G138" s="34">
        <f t="shared" si="7"/>
        <v>66.8</v>
      </c>
      <c r="H138" s="32">
        <f t="shared" si="8"/>
        <v>5</v>
      </c>
      <c r="I138" s="32">
        <f t="shared" si="9"/>
        <v>1.2999999999999999E-2</v>
      </c>
      <c r="J138" s="32">
        <f t="shared" si="10"/>
        <v>20</v>
      </c>
      <c r="K138" s="32">
        <f t="shared" si="10"/>
        <v>120</v>
      </c>
      <c r="L138" s="32"/>
      <c r="M138" s="36">
        <f t="shared" si="11"/>
        <v>61.168151140358603</v>
      </c>
      <c r="N138" s="35"/>
      <c r="O138" s="35">
        <f>B122</f>
        <v>50</v>
      </c>
      <c r="P138" s="18">
        <f>E122</f>
        <v>60</v>
      </c>
      <c r="Q138" s="17"/>
      <c r="R138" s="17"/>
      <c r="S138" s="17"/>
    </row>
    <row r="139" spans="1:19" x14ac:dyDescent="0.25">
      <c r="A139" s="32">
        <v>17</v>
      </c>
      <c r="B139" s="32">
        <f t="shared" si="4"/>
        <v>50</v>
      </c>
      <c r="C139" s="32">
        <f t="shared" si="1"/>
        <v>2500</v>
      </c>
      <c r="D139" s="33">
        <f t="shared" si="5"/>
        <v>52.5</v>
      </c>
      <c r="E139" s="32">
        <f t="shared" si="6"/>
        <v>60</v>
      </c>
      <c r="F139" s="32">
        <f t="shared" si="2"/>
        <v>3600</v>
      </c>
      <c r="G139" s="34">
        <f t="shared" si="7"/>
        <v>66.8</v>
      </c>
      <c r="H139" s="32">
        <f t="shared" si="8"/>
        <v>5</v>
      </c>
      <c r="I139" s="32">
        <f t="shared" si="9"/>
        <v>1.2999999999999999E-2</v>
      </c>
      <c r="J139" s="32">
        <f t="shared" si="10"/>
        <v>20</v>
      </c>
      <c r="K139" s="32">
        <f t="shared" si="10"/>
        <v>120</v>
      </c>
      <c r="L139" s="32"/>
      <c r="M139" s="36">
        <f t="shared" si="11"/>
        <v>62.189032141924429</v>
      </c>
      <c r="N139" s="35"/>
      <c r="O139" s="35"/>
      <c r="P139" s="18"/>
      <c r="Q139" s="17"/>
      <c r="R139" s="17"/>
      <c r="S139" s="17"/>
    </row>
    <row r="140" spans="1:19" x14ac:dyDescent="0.25">
      <c r="A140" s="32">
        <v>18</v>
      </c>
      <c r="B140" s="32">
        <f t="shared" si="4"/>
        <v>50</v>
      </c>
      <c r="C140" s="32">
        <f t="shared" si="1"/>
        <v>2500</v>
      </c>
      <c r="D140" s="33">
        <f t="shared" si="5"/>
        <v>52.5</v>
      </c>
      <c r="E140" s="32">
        <f t="shared" si="6"/>
        <v>60</v>
      </c>
      <c r="F140" s="32">
        <f t="shared" si="2"/>
        <v>3600</v>
      </c>
      <c r="G140" s="34">
        <f t="shared" si="7"/>
        <v>66.8</v>
      </c>
      <c r="H140" s="32">
        <f t="shared" si="8"/>
        <v>5</v>
      </c>
      <c r="I140" s="32">
        <f t="shared" si="9"/>
        <v>1.2999999999999999E-2</v>
      </c>
      <c r="J140" s="32">
        <f t="shared" si="10"/>
        <v>20</v>
      </c>
      <c r="K140" s="32">
        <f t="shared" si="10"/>
        <v>120</v>
      </c>
      <c r="L140" s="32"/>
      <c r="M140" s="36">
        <f t="shared" si="11"/>
        <v>63.024858813139417</v>
      </c>
      <c r="N140" s="35"/>
      <c r="O140" s="35"/>
      <c r="P140" s="18"/>
      <c r="Q140" s="17"/>
      <c r="R140" s="17"/>
      <c r="S140" s="17"/>
    </row>
    <row r="141" spans="1:19" x14ac:dyDescent="0.25">
      <c r="A141" s="32">
        <v>19</v>
      </c>
      <c r="B141" s="32">
        <f t="shared" si="4"/>
        <v>50</v>
      </c>
      <c r="C141" s="32">
        <f t="shared" si="1"/>
        <v>2500</v>
      </c>
      <c r="D141" s="33">
        <f t="shared" si="5"/>
        <v>52.5</v>
      </c>
      <c r="E141" s="32">
        <f t="shared" si="6"/>
        <v>60</v>
      </c>
      <c r="F141" s="32">
        <f t="shared" si="2"/>
        <v>3600</v>
      </c>
      <c r="G141" s="34">
        <f t="shared" si="7"/>
        <v>66.8</v>
      </c>
      <c r="H141" s="32">
        <f t="shared" si="8"/>
        <v>5</v>
      </c>
      <c r="I141" s="32">
        <f t="shared" si="9"/>
        <v>1.2999999999999999E-2</v>
      </c>
      <c r="J141" s="32">
        <f t="shared" si="10"/>
        <v>20</v>
      </c>
      <c r="K141" s="32">
        <f t="shared" si="10"/>
        <v>120</v>
      </c>
      <c r="L141" s="32"/>
      <c r="M141" s="36">
        <f t="shared" si="11"/>
        <v>63.709175813105929</v>
      </c>
      <c r="N141" s="35"/>
      <c r="O141" s="35"/>
      <c r="P141" s="18"/>
      <c r="Q141" s="17"/>
      <c r="R141" s="17"/>
      <c r="S141" s="17"/>
    </row>
    <row r="142" spans="1:19" x14ac:dyDescent="0.25">
      <c r="A142" s="32">
        <v>20</v>
      </c>
      <c r="B142" s="32">
        <f t="shared" si="4"/>
        <v>50</v>
      </c>
      <c r="C142" s="32">
        <f t="shared" si="1"/>
        <v>2500</v>
      </c>
      <c r="D142" s="33">
        <f t="shared" si="5"/>
        <v>52.5</v>
      </c>
      <c r="E142" s="32">
        <f t="shared" si="6"/>
        <v>60</v>
      </c>
      <c r="F142" s="32">
        <f t="shared" si="2"/>
        <v>3600</v>
      </c>
      <c r="G142" s="34">
        <f t="shared" si="7"/>
        <v>66.8</v>
      </c>
      <c r="H142" s="32">
        <f t="shared" si="8"/>
        <v>5</v>
      </c>
      <c r="I142" s="32">
        <f t="shared" si="9"/>
        <v>1.2999999999999999E-2</v>
      </c>
      <c r="J142" s="32">
        <f t="shared" si="10"/>
        <v>20</v>
      </c>
      <c r="K142" s="32">
        <f t="shared" si="10"/>
        <v>120</v>
      </c>
      <c r="L142" s="32">
        <f t="shared" ref="L142:L152" si="12">(D142-$M$142)*(1-EXP(-A122/H142))+$M$142</f>
        <v>64.269447185832576</v>
      </c>
      <c r="M142" s="36">
        <f t="shared" si="11"/>
        <v>64.269447185832576</v>
      </c>
      <c r="N142" s="35"/>
      <c r="O142" s="35"/>
      <c r="P142" s="18"/>
      <c r="Q142" s="17"/>
      <c r="R142" s="17"/>
      <c r="S142" s="17"/>
    </row>
    <row r="143" spans="1:19" x14ac:dyDescent="0.25">
      <c r="A143" s="32">
        <v>21</v>
      </c>
      <c r="B143" s="32">
        <f t="shared" si="4"/>
        <v>50</v>
      </c>
      <c r="C143" s="32">
        <f t="shared" si="1"/>
        <v>2500</v>
      </c>
      <c r="D143" s="33">
        <f t="shared" si="5"/>
        <v>52.5</v>
      </c>
      <c r="E143" s="32">
        <f t="shared" si="6"/>
        <v>60</v>
      </c>
      <c r="F143" s="32">
        <f t="shared" si="2"/>
        <v>3600</v>
      </c>
      <c r="G143" s="34">
        <f t="shared" si="7"/>
        <v>66.8</v>
      </c>
      <c r="H143" s="32">
        <f t="shared" si="8"/>
        <v>5</v>
      </c>
      <c r="I143" s="32">
        <f t="shared" si="9"/>
        <v>1.2999999999999999E-2</v>
      </c>
      <c r="J143" s="32">
        <f t="shared" si="10"/>
        <v>20</v>
      </c>
      <c r="K143" s="32">
        <f t="shared" si="10"/>
        <v>120</v>
      </c>
      <c r="L143" s="32">
        <f t="shared" si="12"/>
        <v>62.13600835776824</v>
      </c>
      <c r="M143" s="35"/>
      <c r="N143" s="35"/>
      <c r="O143" s="35"/>
      <c r="P143" s="18"/>
      <c r="Q143" s="17"/>
      <c r="R143" s="17"/>
      <c r="S143" s="17"/>
    </row>
    <row r="144" spans="1:19" x14ac:dyDescent="0.25">
      <c r="A144" s="32">
        <v>22</v>
      </c>
      <c r="B144" s="32">
        <f t="shared" si="4"/>
        <v>50</v>
      </c>
      <c r="C144" s="32">
        <f t="shared" si="1"/>
        <v>2500</v>
      </c>
      <c r="D144" s="33">
        <f t="shared" si="5"/>
        <v>52.5</v>
      </c>
      <c r="E144" s="32">
        <f t="shared" si="6"/>
        <v>60</v>
      </c>
      <c r="F144" s="32">
        <f t="shared" si="2"/>
        <v>3600</v>
      </c>
      <c r="G144" s="34">
        <f t="shared" si="7"/>
        <v>66.8</v>
      </c>
      <c r="H144" s="32">
        <f t="shared" si="8"/>
        <v>5</v>
      </c>
      <c r="I144" s="32">
        <f t="shared" si="9"/>
        <v>1.2999999999999999E-2</v>
      </c>
      <c r="J144" s="32">
        <f t="shared" si="10"/>
        <v>20</v>
      </c>
      <c r="K144" s="32">
        <f t="shared" si="10"/>
        <v>120</v>
      </c>
      <c r="L144" s="32">
        <f t="shared" si="12"/>
        <v>60.389296379421317</v>
      </c>
      <c r="M144" s="35"/>
      <c r="N144" s="35"/>
      <c r="O144" s="35"/>
      <c r="P144" s="18"/>
      <c r="Q144" s="17"/>
      <c r="R144" s="17"/>
      <c r="S144" s="17"/>
    </row>
    <row r="145" spans="1:19" x14ac:dyDescent="0.25">
      <c r="A145" s="32">
        <v>23</v>
      </c>
      <c r="B145" s="32">
        <f t="shared" si="4"/>
        <v>50</v>
      </c>
      <c r="C145" s="32">
        <f t="shared" si="1"/>
        <v>2500</v>
      </c>
      <c r="D145" s="33">
        <f t="shared" si="5"/>
        <v>52.5</v>
      </c>
      <c r="E145" s="32">
        <f t="shared" si="6"/>
        <v>60</v>
      </c>
      <c r="F145" s="32">
        <f t="shared" si="2"/>
        <v>3600</v>
      </c>
      <c r="G145" s="34">
        <f t="shared" si="7"/>
        <v>66.8</v>
      </c>
      <c r="H145" s="32">
        <f t="shared" si="8"/>
        <v>5</v>
      </c>
      <c r="I145" s="32">
        <f t="shared" si="9"/>
        <v>1.2999999999999999E-2</v>
      </c>
      <c r="J145" s="32">
        <f t="shared" si="10"/>
        <v>20</v>
      </c>
      <c r="K145" s="32">
        <f t="shared" si="10"/>
        <v>120</v>
      </c>
      <c r="L145" s="32">
        <f t="shared" si="12"/>
        <v>58.959209565979009</v>
      </c>
      <c r="M145" s="35"/>
      <c r="N145" s="35"/>
      <c r="O145" s="35"/>
      <c r="P145" s="18"/>
      <c r="Q145" s="17"/>
      <c r="R145" s="17"/>
      <c r="S145" s="17"/>
    </row>
    <row r="146" spans="1:19" x14ac:dyDescent="0.25">
      <c r="A146" s="32">
        <v>24</v>
      </c>
      <c r="B146" s="32">
        <f t="shared" si="4"/>
        <v>50</v>
      </c>
      <c r="C146" s="32">
        <f t="shared" si="1"/>
        <v>2500</v>
      </c>
      <c r="D146" s="33">
        <f t="shared" si="5"/>
        <v>52.5</v>
      </c>
      <c r="E146" s="32">
        <f t="shared" si="6"/>
        <v>60</v>
      </c>
      <c r="F146" s="32">
        <f t="shared" si="2"/>
        <v>3600</v>
      </c>
      <c r="G146" s="34">
        <f t="shared" si="7"/>
        <v>66.8</v>
      </c>
      <c r="H146" s="32">
        <f t="shared" si="8"/>
        <v>5</v>
      </c>
      <c r="I146" s="32">
        <f t="shared" si="9"/>
        <v>1.2999999999999999E-2</v>
      </c>
      <c r="J146" s="32">
        <f t="shared" si="10"/>
        <v>20</v>
      </c>
      <c r="K146" s="32">
        <f t="shared" si="10"/>
        <v>120</v>
      </c>
      <c r="L146" s="32">
        <f t="shared" si="12"/>
        <v>57.788353512242502</v>
      </c>
      <c r="M146" s="35"/>
      <c r="N146" s="35"/>
      <c r="O146" s="35"/>
      <c r="P146" s="18"/>
      <c r="Q146" s="17"/>
      <c r="R146" s="17"/>
      <c r="S146" s="17"/>
    </row>
    <row r="147" spans="1:19" x14ac:dyDescent="0.25">
      <c r="A147" s="32">
        <v>25</v>
      </c>
      <c r="B147" s="32">
        <f t="shared" si="4"/>
        <v>50</v>
      </c>
      <c r="C147" s="32">
        <f t="shared" si="1"/>
        <v>2500</v>
      </c>
      <c r="D147" s="33">
        <f t="shared" si="5"/>
        <v>52.5</v>
      </c>
      <c r="E147" s="32">
        <f t="shared" si="6"/>
        <v>60</v>
      </c>
      <c r="F147" s="32">
        <f t="shared" si="2"/>
        <v>3600</v>
      </c>
      <c r="G147" s="34">
        <f t="shared" si="7"/>
        <v>66.8</v>
      </c>
      <c r="H147" s="32">
        <f t="shared" si="8"/>
        <v>5</v>
      </c>
      <c r="I147" s="32">
        <f t="shared" si="9"/>
        <v>1.2999999999999999E-2</v>
      </c>
      <c r="J147" s="32">
        <f t="shared" si="10"/>
        <v>20</v>
      </c>
      <c r="K147" s="32">
        <f t="shared" si="10"/>
        <v>120</v>
      </c>
      <c r="L147" s="32">
        <f t="shared" si="12"/>
        <v>56.829737653620896</v>
      </c>
      <c r="M147" s="35"/>
      <c r="N147" s="35"/>
      <c r="O147" s="35"/>
      <c r="P147" s="18"/>
      <c r="Q147" s="17"/>
      <c r="R147" s="17"/>
      <c r="S147" s="17"/>
    </row>
    <row r="148" spans="1:19" x14ac:dyDescent="0.25">
      <c r="A148" s="32">
        <v>26</v>
      </c>
      <c r="B148" s="32">
        <f t="shared" si="4"/>
        <v>50</v>
      </c>
      <c r="C148" s="32">
        <f t="shared" si="1"/>
        <v>2500</v>
      </c>
      <c r="D148" s="33">
        <f t="shared" si="5"/>
        <v>52.5</v>
      </c>
      <c r="E148" s="32">
        <f t="shared" si="6"/>
        <v>60</v>
      </c>
      <c r="F148" s="32">
        <f t="shared" si="2"/>
        <v>3600</v>
      </c>
      <c r="G148" s="34">
        <f t="shared" si="7"/>
        <v>66.8</v>
      </c>
      <c r="H148" s="32">
        <f t="shared" si="8"/>
        <v>5</v>
      </c>
      <c r="I148" s="32">
        <f t="shared" si="9"/>
        <v>1.2999999999999999E-2</v>
      </c>
      <c r="J148" s="32">
        <f t="shared" si="10"/>
        <v>20</v>
      </c>
      <c r="K148" s="32">
        <f t="shared" si="10"/>
        <v>120</v>
      </c>
      <c r="L148" s="32">
        <f t="shared" si="12"/>
        <v>56.044889369779128</v>
      </c>
      <c r="M148" s="35"/>
      <c r="N148" s="35"/>
      <c r="O148" s="35"/>
      <c r="P148" s="18"/>
      <c r="Q148" s="17"/>
      <c r="R148" s="17"/>
      <c r="S148" s="17"/>
    </row>
    <row r="149" spans="1:19" x14ac:dyDescent="0.25">
      <c r="A149" s="32">
        <v>27</v>
      </c>
      <c r="B149" s="32">
        <f t="shared" si="4"/>
        <v>50</v>
      </c>
      <c r="C149" s="32">
        <f t="shared" si="1"/>
        <v>2500</v>
      </c>
      <c r="D149" s="33">
        <f t="shared" si="5"/>
        <v>52.5</v>
      </c>
      <c r="E149" s="32">
        <f t="shared" si="6"/>
        <v>60</v>
      </c>
      <c r="F149" s="32">
        <f t="shared" si="2"/>
        <v>3600</v>
      </c>
      <c r="G149" s="34">
        <f t="shared" si="7"/>
        <v>66.8</v>
      </c>
      <c r="H149" s="32">
        <f t="shared" si="8"/>
        <v>5</v>
      </c>
      <c r="I149" s="32">
        <f t="shared" si="9"/>
        <v>1.2999999999999999E-2</v>
      </c>
      <c r="J149" s="32">
        <f t="shared" si="10"/>
        <v>20</v>
      </c>
      <c r="K149" s="32">
        <f t="shared" si="10"/>
        <v>120</v>
      </c>
      <c r="L149" s="32">
        <f t="shared" si="12"/>
        <v>55.402309943297396</v>
      </c>
      <c r="M149" s="35"/>
      <c r="N149" s="35"/>
      <c r="O149" s="35"/>
      <c r="P149" s="18"/>
      <c r="Q149" s="17"/>
      <c r="R149" s="17"/>
      <c r="S149" s="17"/>
    </row>
    <row r="150" spans="1:19" x14ac:dyDescent="0.25">
      <c r="A150" s="32">
        <v>28</v>
      </c>
      <c r="B150" s="32">
        <f t="shared" si="4"/>
        <v>50</v>
      </c>
      <c r="C150" s="32">
        <f t="shared" si="1"/>
        <v>2500</v>
      </c>
      <c r="D150" s="33">
        <f t="shared" si="5"/>
        <v>52.5</v>
      </c>
      <c r="E150" s="32">
        <f t="shared" si="6"/>
        <v>60</v>
      </c>
      <c r="F150" s="32">
        <f t="shared" si="2"/>
        <v>3600</v>
      </c>
      <c r="G150" s="34">
        <f t="shared" si="7"/>
        <v>66.8</v>
      </c>
      <c r="H150" s="32">
        <f t="shared" si="8"/>
        <v>5</v>
      </c>
      <c r="I150" s="32">
        <f t="shared" si="9"/>
        <v>1.2999999999999999E-2</v>
      </c>
      <c r="J150" s="32">
        <f t="shared" si="10"/>
        <v>20</v>
      </c>
      <c r="K150" s="32">
        <f t="shared" si="10"/>
        <v>120</v>
      </c>
      <c r="L150" s="32">
        <f t="shared" si="12"/>
        <v>54.876210405541592</v>
      </c>
      <c r="M150" s="35"/>
      <c r="N150" s="35"/>
      <c r="O150" s="35"/>
      <c r="P150" s="18"/>
      <c r="Q150" s="17"/>
      <c r="R150" s="17"/>
      <c r="S150" s="17"/>
    </row>
    <row r="151" spans="1:19" x14ac:dyDescent="0.25">
      <c r="A151" s="32">
        <v>29</v>
      </c>
      <c r="B151" s="32">
        <f t="shared" si="4"/>
        <v>50</v>
      </c>
      <c r="C151" s="32">
        <f t="shared" si="1"/>
        <v>2500</v>
      </c>
      <c r="D151" s="33">
        <f t="shared" si="5"/>
        <v>52.5</v>
      </c>
      <c r="E151" s="32">
        <f t="shared" si="6"/>
        <v>60</v>
      </c>
      <c r="F151" s="32">
        <f t="shared" si="2"/>
        <v>3600</v>
      </c>
      <c r="G151" s="34">
        <f t="shared" si="7"/>
        <v>66.8</v>
      </c>
      <c r="H151" s="32">
        <f t="shared" si="8"/>
        <v>5</v>
      </c>
      <c r="I151" s="32">
        <f t="shared" si="9"/>
        <v>1.2999999999999999E-2</v>
      </c>
      <c r="J151" s="32">
        <f t="shared" si="10"/>
        <v>20</v>
      </c>
      <c r="K151" s="32">
        <f t="shared" si="10"/>
        <v>120</v>
      </c>
      <c r="L151" s="32">
        <f t="shared" si="12"/>
        <v>54.445476534800804</v>
      </c>
      <c r="M151" s="35"/>
      <c r="N151" s="35"/>
      <c r="O151" s="35"/>
      <c r="P151" s="18"/>
      <c r="Q151" s="17"/>
      <c r="R151" s="17"/>
      <c r="S151" s="17"/>
    </row>
    <row r="152" spans="1:19" x14ac:dyDescent="0.25">
      <c r="A152" s="32">
        <v>30</v>
      </c>
      <c r="B152" s="32">
        <f t="shared" si="4"/>
        <v>50</v>
      </c>
      <c r="C152" s="32">
        <f t="shared" si="1"/>
        <v>2500</v>
      </c>
      <c r="D152" s="33">
        <f t="shared" si="5"/>
        <v>52.5</v>
      </c>
      <c r="E152" s="32">
        <f t="shared" si="6"/>
        <v>60</v>
      </c>
      <c r="F152" s="32">
        <f t="shared" si="2"/>
        <v>3600</v>
      </c>
      <c r="G152" s="34">
        <f t="shared" si="7"/>
        <v>66.8</v>
      </c>
      <c r="H152" s="32">
        <f t="shared" si="8"/>
        <v>5</v>
      </c>
      <c r="I152" s="32">
        <f t="shared" si="9"/>
        <v>1.2999999999999999E-2</v>
      </c>
      <c r="J152" s="32">
        <f t="shared" si="10"/>
        <v>20</v>
      </c>
      <c r="K152" s="32">
        <f t="shared" si="10"/>
        <v>120</v>
      </c>
      <c r="L152" s="32">
        <f t="shared" si="12"/>
        <v>54.092821468433002</v>
      </c>
      <c r="M152" s="36">
        <f t="shared" ref="M152:M162" si="13">($L$152-G152)*(EXP(-A122/H152))+G152</f>
        <v>54.092821468433002</v>
      </c>
      <c r="N152" s="35"/>
      <c r="O152" s="35"/>
      <c r="P152" s="18"/>
      <c r="Q152" s="17"/>
      <c r="R152" s="17"/>
      <c r="S152" s="17"/>
    </row>
    <row r="153" spans="1:19" x14ac:dyDescent="0.25">
      <c r="A153" s="32">
        <v>31</v>
      </c>
      <c r="B153" s="32">
        <f t="shared" si="4"/>
        <v>50</v>
      </c>
      <c r="C153" s="32">
        <f t="shared" si="1"/>
        <v>2500</v>
      </c>
      <c r="D153" s="33">
        <f t="shared" si="5"/>
        <v>52.5</v>
      </c>
      <c r="E153" s="32">
        <f t="shared" si="6"/>
        <v>60</v>
      </c>
      <c r="F153" s="32">
        <f t="shared" si="2"/>
        <v>3600</v>
      </c>
      <c r="G153" s="34">
        <f t="shared" si="7"/>
        <v>66.8</v>
      </c>
      <c r="H153" s="32">
        <f t="shared" si="8"/>
        <v>5</v>
      </c>
      <c r="I153" s="32">
        <f t="shared" si="9"/>
        <v>1.2999999999999999E-2</v>
      </c>
      <c r="J153" s="32">
        <f t="shared" si="10"/>
        <v>20</v>
      </c>
      <c r="K153" s="32">
        <f t="shared" si="10"/>
        <v>120</v>
      </c>
      <c r="L153" s="32"/>
      <c r="M153" s="36">
        <f t="shared" si="13"/>
        <v>56.396242151353789</v>
      </c>
      <c r="N153" s="35"/>
      <c r="O153" s="35"/>
      <c r="P153" s="18"/>
      <c r="Q153" s="17"/>
      <c r="R153" s="17"/>
      <c r="S153" s="17"/>
    </row>
    <row r="154" spans="1:19" x14ac:dyDescent="0.25">
      <c r="A154" s="32">
        <v>32</v>
      </c>
      <c r="B154" s="32">
        <f t="shared" si="4"/>
        <v>50</v>
      </c>
      <c r="C154" s="32">
        <f t="shared" si="1"/>
        <v>2500</v>
      </c>
      <c r="D154" s="33">
        <f t="shared" si="5"/>
        <v>52.5</v>
      </c>
      <c r="E154" s="32">
        <f t="shared" si="6"/>
        <v>60</v>
      </c>
      <c r="F154" s="32">
        <f t="shared" si="2"/>
        <v>3600</v>
      </c>
      <c r="G154" s="34">
        <f t="shared" si="7"/>
        <v>66.8</v>
      </c>
      <c r="H154" s="32">
        <f t="shared" si="8"/>
        <v>5</v>
      </c>
      <c r="I154" s="32">
        <f t="shared" si="9"/>
        <v>1.2999999999999999E-2</v>
      </c>
      <c r="J154" s="32">
        <f t="shared" si="10"/>
        <v>20</v>
      </c>
      <c r="K154" s="32">
        <f t="shared" si="10"/>
        <v>120</v>
      </c>
      <c r="L154" s="32"/>
      <c r="M154" s="36">
        <f t="shared" si="13"/>
        <v>58.282123501736919</v>
      </c>
      <c r="N154" s="35"/>
      <c r="O154" s="35"/>
      <c r="P154" s="18"/>
      <c r="Q154" s="17"/>
      <c r="R154" s="17"/>
      <c r="S154" s="17"/>
    </row>
    <row r="155" spans="1:19" x14ac:dyDescent="0.25">
      <c r="A155" s="32">
        <v>33</v>
      </c>
      <c r="B155" s="32">
        <f t="shared" si="4"/>
        <v>50</v>
      </c>
      <c r="C155" s="32">
        <f t="shared" si="1"/>
        <v>2500</v>
      </c>
      <c r="D155" s="33">
        <f t="shared" si="5"/>
        <v>52.5</v>
      </c>
      <c r="E155" s="32">
        <f t="shared" si="6"/>
        <v>60</v>
      </c>
      <c r="F155" s="32">
        <f t="shared" si="2"/>
        <v>3600</v>
      </c>
      <c r="G155" s="34">
        <f t="shared" si="7"/>
        <v>66.8</v>
      </c>
      <c r="H155" s="32">
        <f t="shared" si="8"/>
        <v>5</v>
      </c>
      <c r="I155" s="32">
        <f t="shared" si="9"/>
        <v>1.2999999999999999E-2</v>
      </c>
      <c r="J155" s="32">
        <f t="shared" si="10"/>
        <v>20</v>
      </c>
      <c r="K155" s="32">
        <f t="shared" si="10"/>
        <v>120</v>
      </c>
      <c r="L155" s="32"/>
      <c r="M155" s="36">
        <f t="shared" si="13"/>
        <v>59.826152559951829</v>
      </c>
      <c r="N155" s="35"/>
      <c r="O155" s="35"/>
      <c r="P155" s="18"/>
      <c r="Q155" s="17"/>
      <c r="R155" s="17"/>
      <c r="S155" s="17"/>
    </row>
    <row r="156" spans="1:19" x14ac:dyDescent="0.25">
      <c r="A156" s="32">
        <v>34</v>
      </c>
      <c r="B156" s="32">
        <f t="shared" si="4"/>
        <v>50</v>
      </c>
      <c r="C156" s="32">
        <f t="shared" si="1"/>
        <v>2500</v>
      </c>
      <c r="D156" s="33">
        <f t="shared" si="5"/>
        <v>52.5</v>
      </c>
      <c r="E156" s="32">
        <f t="shared" si="6"/>
        <v>60</v>
      </c>
      <c r="F156" s="32">
        <f t="shared" si="2"/>
        <v>3600</v>
      </c>
      <c r="G156" s="34">
        <f t="shared" si="7"/>
        <v>66.8</v>
      </c>
      <c r="H156" s="32">
        <f t="shared" si="8"/>
        <v>5</v>
      </c>
      <c r="I156" s="32">
        <f t="shared" si="9"/>
        <v>1.2999999999999999E-2</v>
      </c>
      <c r="J156" s="32">
        <f t="shared" si="10"/>
        <v>20</v>
      </c>
      <c r="K156" s="32">
        <f t="shared" si="10"/>
        <v>120</v>
      </c>
      <c r="L156" s="32"/>
      <c r="M156" s="36">
        <f t="shared" si="13"/>
        <v>61.090296633558403</v>
      </c>
      <c r="N156" s="35"/>
      <c r="O156" s="35"/>
      <c r="P156" s="18"/>
      <c r="Q156" s="17"/>
      <c r="R156" s="17"/>
      <c r="S156" s="17"/>
    </row>
    <row r="157" spans="1:19" x14ac:dyDescent="0.25">
      <c r="A157" s="32">
        <v>35</v>
      </c>
      <c r="B157" s="32">
        <f t="shared" si="4"/>
        <v>50</v>
      </c>
      <c r="C157" s="32">
        <f t="shared" si="1"/>
        <v>2500</v>
      </c>
      <c r="D157" s="33">
        <f t="shared" si="5"/>
        <v>52.5</v>
      </c>
      <c r="E157" s="32">
        <f t="shared" si="6"/>
        <v>60</v>
      </c>
      <c r="F157" s="32">
        <f t="shared" si="2"/>
        <v>3600</v>
      </c>
      <c r="G157" s="34">
        <f t="shared" si="7"/>
        <v>66.8</v>
      </c>
      <c r="H157" s="32">
        <f t="shared" si="8"/>
        <v>5</v>
      </c>
      <c r="I157" s="32">
        <f t="shared" si="9"/>
        <v>1.2999999999999999E-2</v>
      </c>
      <c r="J157" s="32">
        <f t="shared" si="10"/>
        <v>20</v>
      </c>
      <c r="K157" s="32">
        <f t="shared" si="10"/>
        <v>120</v>
      </c>
      <c r="L157" s="32"/>
      <c r="M157" s="36">
        <f t="shared" si="13"/>
        <v>62.125290262941384</v>
      </c>
      <c r="N157" s="35"/>
      <c r="O157" s="35"/>
      <c r="P157" s="18"/>
      <c r="Q157" s="17"/>
      <c r="R157" s="17"/>
      <c r="S157" s="17"/>
    </row>
    <row r="158" spans="1:19" x14ac:dyDescent="0.25">
      <c r="A158" s="32">
        <v>36</v>
      </c>
      <c r="B158" s="32">
        <f t="shared" si="4"/>
        <v>50</v>
      </c>
      <c r="C158" s="32">
        <f t="shared" si="1"/>
        <v>2500</v>
      </c>
      <c r="D158" s="33">
        <f t="shared" si="5"/>
        <v>52.5</v>
      </c>
      <c r="E158" s="32">
        <f t="shared" si="6"/>
        <v>60</v>
      </c>
      <c r="F158" s="32">
        <f t="shared" si="2"/>
        <v>3600</v>
      </c>
      <c r="G158" s="34">
        <f t="shared" si="7"/>
        <v>66.8</v>
      </c>
      <c r="H158" s="32">
        <f t="shared" si="8"/>
        <v>5</v>
      </c>
      <c r="I158" s="32">
        <f t="shared" si="9"/>
        <v>1.2999999999999999E-2</v>
      </c>
      <c r="J158" s="32">
        <f t="shared" si="10"/>
        <v>20</v>
      </c>
      <c r="K158" s="32">
        <f t="shared" si="10"/>
        <v>120</v>
      </c>
      <c r="L158" s="32"/>
      <c r="M158" s="36">
        <f t="shared" si="13"/>
        <v>62.972671376557024</v>
      </c>
      <c r="N158" s="35"/>
      <c r="O158" s="35"/>
      <c r="P158" s="18"/>
      <c r="Q158" s="17"/>
      <c r="R158" s="17"/>
      <c r="S158" s="17"/>
    </row>
    <row r="159" spans="1:19" x14ac:dyDescent="0.25">
      <c r="A159" s="32">
        <v>37</v>
      </c>
      <c r="B159" s="32">
        <f t="shared" si="4"/>
        <v>50</v>
      </c>
      <c r="C159" s="32">
        <f t="shared" si="1"/>
        <v>2500</v>
      </c>
      <c r="D159" s="33">
        <f t="shared" si="5"/>
        <v>52.5</v>
      </c>
      <c r="E159" s="32">
        <f t="shared" si="6"/>
        <v>60</v>
      </c>
      <c r="F159" s="32">
        <f t="shared" si="2"/>
        <v>3600</v>
      </c>
      <c r="G159" s="34">
        <f t="shared" si="7"/>
        <v>66.8</v>
      </c>
      <c r="H159" s="32">
        <f t="shared" si="8"/>
        <v>5</v>
      </c>
      <c r="I159" s="32">
        <f t="shared" si="9"/>
        <v>1.2999999999999999E-2</v>
      </c>
      <c r="J159" s="32">
        <f t="shared" si="10"/>
        <v>20</v>
      </c>
      <c r="K159" s="32">
        <f t="shared" si="10"/>
        <v>120</v>
      </c>
      <c r="L159" s="32"/>
      <c r="M159" s="36">
        <f t="shared" si="13"/>
        <v>63.666448353851614</v>
      </c>
      <c r="N159" s="35"/>
      <c r="O159" s="35"/>
      <c r="P159" s="18"/>
      <c r="Q159" s="17"/>
      <c r="R159" s="17"/>
      <c r="S159" s="17"/>
    </row>
    <row r="160" spans="1:19" x14ac:dyDescent="0.25">
      <c r="A160" s="32">
        <v>38</v>
      </c>
      <c r="B160" s="32">
        <f t="shared" si="4"/>
        <v>50</v>
      </c>
      <c r="C160" s="32">
        <f t="shared" si="1"/>
        <v>2500</v>
      </c>
      <c r="D160" s="33">
        <f t="shared" si="5"/>
        <v>52.5</v>
      </c>
      <c r="E160" s="32">
        <f t="shared" si="6"/>
        <v>60</v>
      </c>
      <c r="F160" s="32">
        <f t="shared" si="2"/>
        <v>3600</v>
      </c>
      <c r="G160" s="34">
        <f t="shared" si="7"/>
        <v>66.8</v>
      </c>
      <c r="H160" s="32">
        <f t="shared" si="8"/>
        <v>5</v>
      </c>
      <c r="I160" s="32">
        <f t="shared" si="9"/>
        <v>1.2999999999999999E-2</v>
      </c>
      <c r="J160" s="32">
        <f t="shared" si="10"/>
        <v>20</v>
      </c>
      <c r="K160" s="32">
        <f t="shared" si="10"/>
        <v>120</v>
      </c>
      <c r="L160" s="32"/>
      <c r="M160" s="36">
        <f t="shared" si="13"/>
        <v>64.234464900940182</v>
      </c>
      <c r="N160" s="35"/>
      <c r="O160" s="35"/>
      <c r="P160" s="18"/>
      <c r="Q160" s="17"/>
      <c r="R160" s="17"/>
      <c r="S160" s="17"/>
    </row>
    <row r="161" spans="1:19" x14ac:dyDescent="0.25">
      <c r="A161" s="32">
        <v>39</v>
      </c>
      <c r="B161" s="32">
        <f t="shared" si="4"/>
        <v>50</v>
      </c>
      <c r="C161" s="32">
        <f t="shared" si="1"/>
        <v>2500</v>
      </c>
      <c r="D161" s="33">
        <f t="shared" si="5"/>
        <v>52.5</v>
      </c>
      <c r="E161" s="32">
        <f t="shared" si="6"/>
        <v>60</v>
      </c>
      <c r="F161" s="32">
        <f t="shared" si="2"/>
        <v>3600</v>
      </c>
      <c r="G161" s="34">
        <f t="shared" si="7"/>
        <v>66.8</v>
      </c>
      <c r="H161" s="32">
        <f t="shared" si="8"/>
        <v>5</v>
      </c>
      <c r="I161" s="32">
        <f t="shared" si="9"/>
        <v>1.2999999999999999E-2</v>
      </c>
      <c r="J161" s="32">
        <f t="shared" si="10"/>
        <v>20</v>
      </c>
      <c r="K161" s="32">
        <f t="shared" si="10"/>
        <v>120</v>
      </c>
      <c r="L161" s="32"/>
      <c r="M161" s="36">
        <f t="shared" si="13"/>
        <v>64.699517516298755</v>
      </c>
      <c r="N161" s="35"/>
      <c r="O161" s="35"/>
      <c r="P161" s="18"/>
      <c r="Q161" s="17"/>
      <c r="R161" s="17"/>
      <c r="S161" s="17"/>
    </row>
    <row r="162" spans="1:19" x14ac:dyDescent="0.25">
      <c r="A162" s="32">
        <v>40</v>
      </c>
      <c r="B162" s="32">
        <f t="shared" si="4"/>
        <v>50</v>
      </c>
      <c r="C162" s="32">
        <f t="shared" si="1"/>
        <v>2500</v>
      </c>
      <c r="D162" s="33">
        <f t="shared" si="5"/>
        <v>52.5</v>
      </c>
      <c r="E162" s="32">
        <f t="shared" si="6"/>
        <v>60</v>
      </c>
      <c r="F162" s="32">
        <f t="shared" si="2"/>
        <v>3600</v>
      </c>
      <c r="G162" s="34">
        <f t="shared" si="7"/>
        <v>66.8</v>
      </c>
      <c r="H162" s="32">
        <f t="shared" si="8"/>
        <v>5</v>
      </c>
      <c r="I162" s="32">
        <f t="shared" si="9"/>
        <v>1.2999999999999999E-2</v>
      </c>
      <c r="J162" s="32">
        <f t="shared" si="10"/>
        <v>20</v>
      </c>
      <c r="K162" s="32">
        <f t="shared" si="10"/>
        <v>120</v>
      </c>
      <c r="L162" s="32">
        <f t="shared" ref="L162:L172" si="14">(D162-$M$162)*(1-EXP(-A122/H162))+$M$162</f>
        <v>65.080270394292171</v>
      </c>
      <c r="M162" s="36">
        <f t="shared" si="13"/>
        <v>65.080270394292171</v>
      </c>
      <c r="N162" s="35"/>
      <c r="O162" s="35"/>
      <c r="P162" s="18"/>
      <c r="Q162" s="17"/>
      <c r="R162" s="17"/>
      <c r="S162" s="17"/>
    </row>
    <row r="163" spans="1:19" x14ac:dyDescent="0.25">
      <c r="A163" s="32">
        <v>41</v>
      </c>
      <c r="B163" s="32">
        <f t="shared" si="4"/>
        <v>50</v>
      </c>
      <c r="C163" s="32">
        <f t="shared" si="1"/>
        <v>2500</v>
      </c>
      <c r="D163" s="33">
        <f t="shared" si="5"/>
        <v>52.5</v>
      </c>
      <c r="E163" s="32">
        <f t="shared" si="6"/>
        <v>60</v>
      </c>
      <c r="F163" s="32">
        <f t="shared" si="2"/>
        <v>3600</v>
      </c>
      <c r="G163" s="34">
        <f t="shared" si="7"/>
        <v>66.8</v>
      </c>
      <c r="H163" s="32">
        <f t="shared" si="8"/>
        <v>5</v>
      </c>
      <c r="I163" s="32">
        <f t="shared" si="9"/>
        <v>1.2999999999999999E-2</v>
      </c>
      <c r="J163" s="32">
        <f t="shared" si="10"/>
        <v>20</v>
      </c>
      <c r="K163" s="32">
        <f t="shared" si="10"/>
        <v>120</v>
      </c>
      <c r="L163" s="32">
        <f t="shared" si="14"/>
        <v>62.799854253843471</v>
      </c>
      <c r="M163" s="36"/>
      <c r="N163" s="35"/>
      <c r="O163" s="35"/>
      <c r="P163" s="18"/>
      <c r="Q163" s="17"/>
      <c r="R163" s="17"/>
      <c r="S163" s="17"/>
    </row>
    <row r="164" spans="1:19" x14ac:dyDescent="0.25">
      <c r="A164" s="32">
        <v>42</v>
      </c>
      <c r="B164" s="32">
        <f t="shared" si="4"/>
        <v>50</v>
      </c>
      <c r="C164" s="32">
        <f t="shared" si="1"/>
        <v>2500</v>
      </c>
      <c r="D164" s="33">
        <f t="shared" si="5"/>
        <v>52.5</v>
      </c>
      <c r="E164" s="32">
        <f t="shared" si="6"/>
        <v>60</v>
      </c>
      <c r="F164" s="32">
        <f t="shared" si="2"/>
        <v>3600</v>
      </c>
      <c r="G164" s="34">
        <f t="shared" si="7"/>
        <v>66.8</v>
      </c>
      <c r="H164" s="32">
        <f t="shared" si="8"/>
        <v>5</v>
      </c>
      <c r="I164" s="32">
        <f t="shared" si="9"/>
        <v>1.2999999999999999E-2</v>
      </c>
      <c r="J164" s="32">
        <f t="shared" si="10"/>
        <v>20</v>
      </c>
      <c r="K164" s="32">
        <f t="shared" si="10"/>
        <v>120</v>
      </c>
      <c r="L164" s="32">
        <f t="shared" si="14"/>
        <v>60.932807429842718</v>
      </c>
      <c r="M164" s="36"/>
      <c r="N164" s="35"/>
      <c r="O164" s="35"/>
      <c r="P164" s="18"/>
      <c r="Q164" s="17"/>
      <c r="R164" s="17"/>
      <c r="S164" s="17"/>
    </row>
    <row r="165" spans="1:19" x14ac:dyDescent="0.25">
      <c r="A165" s="32">
        <v>43</v>
      </c>
      <c r="B165" s="32">
        <f t="shared" si="4"/>
        <v>50</v>
      </c>
      <c r="C165" s="32">
        <f t="shared" si="1"/>
        <v>2500</v>
      </c>
      <c r="D165" s="33">
        <f t="shared" si="5"/>
        <v>52.5</v>
      </c>
      <c r="E165" s="32">
        <f t="shared" si="6"/>
        <v>60</v>
      </c>
      <c r="F165" s="32">
        <f t="shared" si="2"/>
        <v>3600</v>
      </c>
      <c r="G165" s="34">
        <f t="shared" si="7"/>
        <v>66.8</v>
      </c>
      <c r="H165" s="32">
        <f t="shared" si="8"/>
        <v>5</v>
      </c>
      <c r="I165" s="32">
        <f t="shared" si="9"/>
        <v>1.2999999999999999E-2</v>
      </c>
      <c r="J165" s="32">
        <f t="shared" si="10"/>
        <v>20</v>
      </c>
      <c r="K165" s="32">
        <f t="shared" si="10"/>
        <v>120</v>
      </c>
      <c r="L165" s="32">
        <f t="shared" si="14"/>
        <v>59.404198777596726</v>
      </c>
      <c r="M165" s="36"/>
      <c r="N165" s="35"/>
      <c r="O165" s="35"/>
      <c r="P165" s="18"/>
      <c r="Q165" s="17"/>
      <c r="R165" s="17"/>
      <c r="S165" s="17"/>
    </row>
    <row r="166" spans="1:19" x14ac:dyDescent="0.25">
      <c r="A166" s="32">
        <v>44</v>
      </c>
      <c r="B166" s="32">
        <f t="shared" si="4"/>
        <v>50</v>
      </c>
      <c r="C166" s="32">
        <f t="shared" si="1"/>
        <v>2500</v>
      </c>
      <c r="D166" s="33">
        <f t="shared" si="5"/>
        <v>52.5</v>
      </c>
      <c r="E166" s="32">
        <f t="shared" si="6"/>
        <v>60</v>
      </c>
      <c r="F166" s="32">
        <f t="shared" si="2"/>
        <v>3600</v>
      </c>
      <c r="G166" s="34">
        <f t="shared" si="7"/>
        <v>66.8</v>
      </c>
      <c r="H166" s="32">
        <f t="shared" si="8"/>
        <v>5</v>
      </c>
      <c r="I166" s="32">
        <f t="shared" si="9"/>
        <v>1.2999999999999999E-2</v>
      </c>
      <c r="J166" s="32">
        <f t="shared" si="10"/>
        <v>20</v>
      </c>
      <c r="K166" s="32">
        <f t="shared" si="10"/>
        <v>120</v>
      </c>
      <c r="L166" s="32">
        <f t="shared" si="14"/>
        <v>58.152679864581849</v>
      </c>
      <c r="M166" s="36"/>
      <c r="N166" s="35"/>
      <c r="O166" s="35"/>
      <c r="P166" s="18"/>
      <c r="Q166" s="17"/>
      <c r="R166" s="17"/>
      <c r="S166" s="17"/>
    </row>
    <row r="167" spans="1:19" x14ac:dyDescent="0.25">
      <c r="A167" s="32">
        <v>45</v>
      </c>
      <c r="B167" s="32">
        <f t="shared" si="4"/>
        <v>50</v>
      </c>
      <c r="C167" s="32">
        <f t="shared" si="1"/>
        <v>2500</v>
      </c>
      <c r="D167" s="33">
        <f t="shared" si="5"/>
        <v>52.5</v>
      </c>
      <c r="E167" s="32">
        <f t="shared" si="6"/>
        <v>60</v>
      </c>
      <c r="F167" s="32">
        <f t="shared" si="2"/>
        <v>3600</v>
      </c>
      <c r="G167" s="34">
        <f t="shared" si="7"/>
        <v>66.8</v>
      </c>
      <c r="H167" s="32">
        <f t="shared" si="8"/>
        <v>5</v>
      </c>
      <c r="I167" s="32">
        <f t="shared" si="9"/>
        <v>1.2999999999999999E-2</v>
      </c>
      <c r="J167" s="32">
        <f t="shared" si="10"/>
        <v>20</v>
      </c>
      <c r="K167" s="32">
        <f t="shared" si="10"/>
        <v>120</v>
      </c>
      <c r="L167" s="32">
        <f t="shared" si="14"/>
        <v>57.128022842437844</v>
      </c>
      <c r="M167" s="35"/>
      <c r="N167" s="35"/>
      <c r="O167" s="35"/>
      <c r="P167" s="18"/>
      <c r="Q167" s="17"/>
      <c r="R167" s="17"/>
      <c r="S167" s="17"/>
    </row>
    <row r="168" spans="1:19" x14ac:dyDescent="0.25">
      <c r="A168" s="32">
        <v>46</v>
      </c>
      <c r="B168" s="32">
        <f t="shared" si="4"/>
        <v>50</v>
      </c>
      <c r="C168" s="32">
        <f t="shared" si="1"/>
        <v>2500</v>
      </c>
      <c r="D168" s="33">
        <f t="shared" si="5"/>
        <v>52.5</v>
      </c>
      <c r="E168" s="32">
        <f t="shared" si="6"/>
        <v>60</v>
      </c>
      <c r="F168" s="32">
        <f t="shared" si="2"/>
        <v>3600</v>
      </c>
      <c r="G168" s="34">
        <f t="shared" si="7"/>
        <v>66.8</v>
      </c>
      <c r="H168" s="32">
        <f t="shared" si="8"/>
        <v>5</v>
      </c>
      <c r="I168" s="32">
        <f t="shared" si="9"/>
        <v>1.2999999999999999E-2</v>
      </c>
      <c r="J168" s="32">
        <f t="shared" si="10"/>
        <v>20</v>
      </c>
      <c r="K168" s="32">
        <f t="shared" si="10"/>
        <v>120</v>
      </c>
      <c r="L168" s="32">
        <f t="shared" si="14"/>
        <v>56.289104627051238</v>
      </c>
      <c r="M168" s="35"/>
      <c r="N168" s="35"/>
      <c r="O168" s="35"/>
      <c r="P168" s="18"/>
      <c r="Q168" s="17"/>
      <c r="R168" s="17"/>
      <c r="S168" s="17"/>
    </row>
    <row r="169" spans="1:19" x14ac:dyDescent="0.25">
      <c r="A169" s="32">
        <v>47</v>
      </c>
      <c r="B169" s="32">
        <f t="shared" si="4"/>
        <v>50</v>
      </c>
      <c r="C169" s="32">
        <f t="shared" si="1"/>
        <v>2500</v>
      </c>
      <c r="D169" s="33">
        <f t="shared" si="5"/>
        <v>52.5</v>
      </c>
      <c r="E169" s="32">
        <f t="shared" si="6"/>
        <v>60</v>
      </c>
      <c r="F169" s="32">
        <f t="shared" si="2"/>
        <v>3600</v>
      </c>
      <c r="G169" s="34">
        <f t="shared" si="7"/>
        <v>66.8</v>
      </c>
      <c r="H169" s="32">
        <f t="shared" si="8"/>
        <v>5</v>
      </c>
      <c r="I169" s="32">
        <f t="shared" si="9"/>
        <v>1.2999999999999999E-2</v>
      </c>
      <c r="J169" s="32">
        <f t="shared" si="10"/>
        <v>20</v>
      </c>
      <c r="K169" s="32">
        <f t="shared" si="10"/>
        <v>120</v>
      </c>
      <c r="L169" s="32">
        <f t="shared" si="14"/>
        <v>55.602256484796925</v>
      </c>
      <c r="M169" s="35"/>
      <c r="N169" s="35"/>
      <c r="O169" s="35"/>
      <c r="P169" s="18"/>
      <c r="Q169" s="17"/>
      <c r="R169" s="17"/>
      <c r="S169" s="17"/>
    </row>
    <row r="170" spans="1:19" x14ac:dyDescent="0.25">
      <c r="A170" s="32">
        <v>48</v>
      </c>
      <c r="B170" s="32">
        <f t="shared" si="4"/>
        <v>50</v>
      </c>
      <c r="C170" s="32">
        <f t="shared" si="1"/>
        <v>2500</v>
      </c>
      <c r="D170" s="33">
        <f t="shared" si="5"/>
        <v>52.5</v>
      </c>
      <c r="E170" s="32">
        <f t="shared" si="6"/>
        <v>60</v>
      </c>
      <c r="F170" s="32">
        <f t="shared" si="2"/>
        <v>3600</v>
      </c>
      <c r="G170" s="34">
        <f t="shared" si="7"/>
        <v>66.8</v>
      </c>
      <c r="H170" s="32">
        <f t="shared" si="8"/>
        <v>5</v>
      </c>
      <c r="I170" s="32">
        <f t="shared" si="9"/>
        <v>1.2999999999999999E-2</v>
      </c>
      <c r="J170" s="32">
        <f t="shared" si="10"/>
        <v>20</v>
      </c>
      <c r="K170" s="32">
        <f t="shared" si="10"/>
        <v>120</v>
      </c>
      <c r="L170" s="32">
        <f t="shared" si="14"/>
        <v>55.039912788038841</v>
      </c>
      <c r="M170" s="35"/>
      <c r="N170" s="35"/>
      <c r="O170" s="35"/>
      <c r="P170" s="18"/>
      <c r="Q170" s="17"/>
      <c r="R170" s="17"/>
      <c r="S170" s="17"/>
    </row>
    <row r="171" spans="1:19" x14ac:dyDescent="0.25">
      <c r="A171" s="32">
        <v>49</v>
      </c>
      <c r="B171" s="32">
        <f t="shared" si="4"/>
        <v>50</v>
      </c>
      <c r="C171" s="32">
        <f t="shared" si="1"/>
        <v>2500</v>
      </c>
      <c r="D171" s="33">
        <f t="shared" si="5"/>
        <v>52.5</v>
      </c>
      <c r="E171" s="32">
        <f t="shared" si="6"/>
        <v>60</v>
      </c>
      <c r="F171" s="32">
        <f t="shared" si="2"/>
        <v>3600</v>
      </c>
      <c r="G171" s="34">
        <f t="shared" si="7"/>
        <v>66.8</v>
      </c>
      <c r="H171" s="32">
        <f t="shared" si="8"/>
        <v>5</v>
      </c>
      <c r="I171" s="32">
        <f t="shared" si="9"/>
        <v>1.2999999999999999E-2</v>
      </c>
      <c r="J171" s="32">
        <f t="shared" si="10"/>
        <v>20</v>
      </c>
      <c r="K171" s="32">
        <f t="shared" si="10"/>
        <v>120</v>
      </c>
      <c r="L171" s="32">
        <f t="shared" si="14"/>
        <v>54.579504709703436</v>
      </c>
      <c r="M171" s="35"/>
      <c r="N171" s="35"/>
      <c r="O171" s="35"/>
      <c r="P171" s="18"/>
      <c r="Q171" s="17"/>
      <c r="R171" s="17"/>
      <c r="S171" s="17"/>
    </row>
    <row r="172" spans="1:19" x14ac:dyDescent="0.25">
      <c r="A172" s="32">
        <v>50</v>
      </c>
      <c r="B172" s="32">
        <f t="shared" si="4"/>
        <v>50</v>
      </c>
      <c r="C172" s="32">
        <f t="shared" si="1"/>
        <v>2500</v>
      </c>
      <c r="D172" s="33">
        <f t="shared" si="5"/>
        <v>52.5</v>
      </c>
      <c r="E172" s="32">
        <f t="shared" si="6"/>
        <v>60</v>
      </c>
      <c r="F172" s="32">
        <f t="shared" si="2"/>
        <v>3600</v>
      </c>
      <c r="G172" s="34">
        <f t="shared" si="7"/>
        <v>66.8</v>
      </c>
      <c r="H172" s="32">
        <f t="shared" si="8"/>
        <v>5</v>
      </c>
      <c r="I172" s="32">
        <f t="shared" si="9"/>
        <v>1.2999999999999999E-2</v>
      </c>
      <c r="J172" s="32">
        <f t="shared" si="10"/>
        <v>20</v>
      </c>
      <c r="K172" s="32">
        <f t="shared" si="10"/>
        <v>120</v>
      </c>
      <c r="L172" s="32">
        <f t="shared" si="14"/>
        <v>54.202554457004702</v>
      </c>
      <c r="M172" s="36">
        <f t="shared" ref="M172:M182" si="15">($L$172-G172)*(EXP(-A122/H172))+G172</f>
        <v>54.202554457004702</v>
      </c>
      <c r="N172" s="35"/>
      <c r="O172" s="35"/>
      <c r="P172" s="18"/>
      <c r="Q172" s="17"/>
      <c r="R172" s="17"/>
      <c r="S172" s="17"/>
    </row>
    <row r="173" spans="1:19" x14ac:dyDescent="0.25">
      <c r="A173" s="32">
        <v>51</v>
      </c>
      <c r="B173" s="32">
        <f t="shared" si="4"/>
        <v>50</v>
      </c>
      <c r="C173" s="32">
        <f t="shared" si="1"/>
        <v>2500</v>
      </c>
      <c r="D173" s="33">
        <f t="shared" si="5"/>
        <v>52.5</v>
      </c>
      <c r="E173" s="32">
        <f t="shared" si="6"/>
        <v>60</v>
      </c>
      <c r="F173" s="32">
        <f t="shared" si="2"/>
        <v>3600</v>
      </c>
      <c r="G173" s="34">
        <f t="shared" si="7"/>
        <v>66.8</v>
      </c>
      <c r="H173" s="32">
        <f t="shared" si="8"/>
        <v>5</v>
      </c>
      <c r="I173" s="32">
        <f t="shared" si="9"/>
        <v>1.2999999999999999E-2</v>
      </c>
      <c r="J173" s="32">
        <f t="shared" si="10"/>
        <v>20</v>
      </c>
      <c r="K173" s="32">
        <f t="shared" si="10"/>
        <v>120</v>
      </c>
      <c r="L173" s="32"/>
      <c r="M173" s="36">
        <f t="shared" si="15"/>
        <v>56.486083923724593</v>
      </c>
      <c r="N173" s="35"/>
      <c r="O173" s="35"/>
      <c r="P173" s="18"/>
      <c r="Q173" s="17"/>
      <c r="R173" s="17"/>
      <c r="S173" s="17"/>
    </row>
    <row r="174" spans="1:19" x14ac:dyDescent="0.25">
      <c r="A174" s="32">
        <v>52</v>
      </c>
      <c r="B174" s="32">
        <f t="shared" si="4"/>
        <v>50</v>
      </c>
      <c r="C174" s="32">
        <f t="shared" si="1"/>
        <v>2500</v>
      </c>
      <c r="D174" s="33">
        <f t="shared" si="5"/>
        <v>52.5</v>
      </c>
      <c r="E174" s="32">
        <f t="shared" si="6"/>
        <v>60</v>
      </c>
      <c r="F174" s="32">
        <f t="shared" si="2"/>
        <v>3600</v>
      </c>
      <c r="G174" s="34">
        <f t="shared" si="7"/>
        <v>66.8</v>
      </c>
      <c r="H174" s="32">
        <f t="shared" si="8"/>
        <v>5</v>
      </c>
      <c r="I174" s="32">
        <f t="shared" si="9"/>
        <v>1.2999999999999999E-2</v>
      </c>
      <c r="J174" s="32">
        <f t="shared" si="10"/>
        <v>20</v>
      </c>
      <c r="K174" s="32">
        <f t="shared" si="10"/>
        <v>120</v>
      </c>
      <c r="L174" s="32"/>
      <c r="M174" s="36">
        <f t="shared" si="15"/>
        <v>58.355679723687928</v>
      </c>
      <c r="N174" s="35"/>
      <c r="O174" s="35"/>
      <c r="P174" s="18"/>
      <c r="Q174" s="17"/>
      <c r="R174" s="17"/>
      <c r="S174" s="17"/>
    </row>
    <row r="175" spans="1:19" x14ac:dyDescent="0.25">
      <c r="A175" s="32">
        <v>53</v>
      </c>
      <c r="B175" s="32">
        <f t="shared" si="4"/>
        <v>50</v>
      </c>
      <c r="C175" s="32">
        <f t="shared" si="1"/>
        <v>2500</v>
      </c>
      <c r="D175" s="33">
        <f t="shared" si="5"/>
        <v>52.5</v>
      </c>
      <c r="E175" s="32">
        <f t="shared" si="6"/>
        <v>60</v>
      </c>
      <c r="F175" s="32">
        <f t="shared" si="2"/>
        <v>3600</v>
      </c>
      <c r="G175" s="34">
        <f t="shared" si="7"/>
        <v>66.8</v>
      </c>
      <c r="H175" s="32">
        <f t="shared" si="8"/>
        <v>5</v>
      </c>
      <c r="I175" s="32">
        <f t="shared" si="9"/>
        <v>1.2999999999999999E-2</v>
      </c>
      <c r="J175" s="32">
        <f t="shared" si="10"/>
        <v>20</v>
      </c>
      <c r="K175" s="32">
        <f t="shared" si="10"/>
        <v>120</v>
      </c>
      <c r="L175" s="32"/>
      <c r="M175" s="36">
        <f t="shared" si="15"/>
        <v>59.886375300943349</v>
      </c>
      <c r="N175" s="35"/>
      <c r="O175" s="35"/>
      <c r="P175" s="18"/>
      <c r="Q175" s="17"/>
      <c r="R175" s="17"/>
      <c r="S175" s="17"/>
    </row>
    <row r="176" spans="1:19" x14ac:dyDescent="0.25">
      <c r="A176" s="32">
        <v>54</v>
      </c>
      <c r="B176" s="32">
        <f t="shared" si="4"/>
        <v>50</v>
      </c>
      <c r="C176" s="32">
        <f t="shared" si="1"/>
        <v>2500</v>
      </c>
      <c r="D176" s="33">
        <f t="shared" si="5"/>
        <v>52.5</v>
      </c>
      <c r="E176" s="32">
        <f t="shared" si="6"/>
        <v>60</v>
      </c>
      <c r="F176" s="32">
        <f t="shared" si="2"/>
        <v>3600</v>
      </c>
      <c r="G176" s="34">
        <f t="shared" si="7"/>
        <v>66.8</v>
      </c>
      <c r="H176" s="32">
        <f t="shared" si="8"/>
        <v>5</v>
      </c>
      <c r="I176" s="32">
        <f t="shared" si="9"/>
        <v>1.2999999999999999E-2</v>
      </c>
      <c r="J176" s="32">
        <f t="shared" si="10"/>
        <v>20</v>
      </c>
      <c r="K176" s="32">
        <f t="shared" si="10"/>
        <v>120</v>
      </c>
      <c r="L176" s="32"/>
      <c r="M176" s="36">
        <f t="shared" si="15"/>
        <v>61.139602843642813</v>
      </c>
      <c r="N176" s="35"/>
      <c r="O176" s="35"/>
      <c r="P176" s="18"/>
      <c r="Q176" s="17"/>
      <c r="R176" s="17"/>
      <c r="S176" s="17"/>
    </row>
    <row r="177" spans="1:19" x14ac:dyDescent="0.25">
      <c r="A177" s="32">
        <v>55</v>
      </c>
      <c r="B177" s="32">
        <f t="shared" si="4"/>
        <v>50</v>
      </c>
      <c r="C177" s="32">
        <f t="shared" si="1"/>
        <v>2500</v>
      </c>
      <c r="D177" s="33">
        <f t="shared" si="5"/>
        <v>52.5</v>
      </c>
      <c r="E177" s="32">
        <f t="shared" si="6"/>
        <v>60</v>
      </c>
      <c r="F177" s="32">
        <f t="shared" si="2"/>
        <v>3600</v>
      </c>
      <c r="G177" s="34">
        <f t="shared" si="7"/>
        <v>66.8</v>
      </c>
      <c r="H177" s="32">
        <f t="shared" si="8"/>
        <v>5</v>
      </c>
      <c r="I177" s="32">
        <f t="shared" si="9"/>
        <v>1.2999999999999999E-2</v>
      </c>
      <c r="J177" s="32">
        <f t="shared" si="10"/>
        <v>20</v>
      </c>
      <c r="K177" s="32">
        <f t="shared" si="10"/>
        <v>120</v>
      </c>
      <c r="L177" s="32"/>
      <c r="M177" s="36">
        <f t="shared" si="15"/>
        <v>62.165658773455213</v>
      </c>
      <c r="N177" s="35"/>
      <c r="O177" s="35"/>
      <c r="P177" s="18"/>
      <c r="Q177" s="17"/>
      <c r="R177" s="17"/>
      <c r="S177" s="17"/>
    </row>
    <row r="178" spans="1:19" x14ac:dyDescent="0.25">
      <c r="A178" s="32">
        <v>56</v>
      </c>
      <c r="B178" s="32">
        <f t="shared" si="4"/>
        <v>50</v>
      </c>
      <c r="C178" s="32">
        <f t="shared" si="1"/>
        <v>2500</v>
      </c>
      <c r="D178" s="33">
        <f t="shared" si="5"/>
        <v>52.5</v>
      </c>
      <c r="E178" s="32">
        <f t="shared" si="6"/>
        <v>60</v>
      </c>
      <c r="F178" s="32">
        <f t="shared" si="2"/>
        <v>3600</v>
      </c>
      <c r="G178" s="34">
        <f t="shared" si="7"/>
        <v>66.8</v>
      </c>
      <c r="H178" s="32">
        <f t="shared" si="8"/>
        <v>5</v>
      </c>
      <c r="I178" s="32">
        <f t="shared" si="9"/>
        <v>1.2999999999999999E-2</v>
      </c>
      <c r="J178" s="32">
        <f t="shared" si="10"/>
        <v>20</v>
      </c>
      <c r="K178" s="32">
        <f t="shared" si="10"/>
        <v>120</v>
      </c>
      <c r="L178" s="32"/>
      <c r="M178" s="36">
        <f t="shared" si="15"/>
        <v>63.005722317570644</v>
      </c>
      <c r="N178" s="35"/>
      <c r="O178" s="35"/>
      <c r="P178" s="18"/>
      <c r="Q178" s="17"/>
      <c r="R178" s="17"/>
      <c r="S178" s="17"/>
    </row>
    <row r="179" spans="1:19" x14ac:dyDescent="0.25">
      <c r="A179" s="32">
        <v>57</v>
      </c>
      <c r="B179" s="32">
        <f t="shared" si="4"/>
        <v>50</v>
      </c>
      <c r="C179" s="32">
        <f t="shared" si="1"/>
        <v>2500</v>
      </c>
      <c r="D179" s="33">
        <f t="shared" si="5"/>
        <v>52.5</v>
      </c>
      <c r="E179" s="32">
        <f t="shared" si="6"/>
        <v>60</v>
      </c>
      <c r="F179" s="32">
        <f t="shared" si="2"/>
        <v>3600</v>
      </c>
      <c r="G179" s="34">
        <f t="shared" si="7"/>
        <v>66.8</v>
      </c>
      <c r="H179" s="32">
        <f t="shared" si="8"/>
        <v>5</v>
      </c>
      <c r="I179" s="32">
        <f t="shared" si="9"/>
        <v>1.2999999999999999E-2</v>
      </c>
      <c r="J179" s="32">
        <f t="shared" si="10"/>
        <v>20</v>
      </c>
      <c r="K179" s="32">
        <f t="shared" si="10"/>
        <v>120</v>
      </c>
      <c r="L179" s="32"/>
      <c r="M179" s="36">
        <f t="shared" si="15"/>
        <v>63.693508175677636</v>
      </c>
      <c r="N179" s="35"/>
      <c r="O179" s="35"/>
      <c r="P179" s="18"/>
      <c r="Q179" s="17"/>
      <c r="R179" s="17"/>
      <c r="S179" s="17"/>
    </row>
    <row r="180" spans="1:19" x14ac:dyDescent="0.25">
      <c r="A180" s="32">
        <v>58</v>
      </c>
      <c r="B180" s="32">
        <f t="shared" si="4"/>
        <v>50</v>
      </c>
      <c r="C180" s="32">
        <f t="shared" si="1"/>
        <v>2500</v>
      </c>
      <c r="D180" s="33">
        <f t="shared" si="5"/>
        <v>52.5</v>
      </c>
      <c r="E180" s="32">
        <f t="shared" si="6"/>
        <v>60</v>
      </c>
      <c r="F180" s="32">
        <f t="shared" si="2"/>
        <v>3600</v>
      </c>
      <c r="G180" s="34">
        <f t="shared" si="7"/>
        <v>66.8</v>
      </c>
      <c r="H180" s="32">
        <f t="shared" si="8"/>
        <v>5</v>
      </c>
      <c r="I180" s="32">
        <f t="shared" si="9"/>
        <v>1.2999999999999999E-2</v>
      </c>
      <c r="J180" s="32">
        <f t="shared" si="10"/>
        <v>20</v>
      </c>
      <c r="K180" s="32">
        <f t="shared" si="10"/>
        <v>120</v>
      </c>
      <c r="L180" s="32"/>
      <c r="M180" s="36">
        <f t="shared" si="15"/>
        <v>64.256619609241952</v>
      </c>
      <c r="N180" s="35"/>
      <c r="O180" s="35"/>
      <c r="P180" s="18"/>
      <c r="Q180" s="17"/>
      <c r="R180" s="17"/>
      <c r="S180" s="17"/>
    </row>
    <row r="181" spans="1:19" x14ac:dyDescent="0.25">
      <c r="A181" s="32">
        <v>59</v>
      </c>
      <c r="B181" s="32">
        <f t="shared" si="4"/>
        <v>50</v>
      </c>
      <c r="C181" s="32">
        <f t="shared" si="1"/>
        <v>2500</v>
      </c>
      <c r="D181" s="33">
        <f t="shared" si="5"/>
        <v>52.5</v>
      </c>
      <c r="E181" s="32">
        <f t="shared" si="6"/>
        <v>60</v>
      </c>
      <c r="F181" s="32">
        <f t="shared" si="2"/>
        <v>3600</v>
      </c>
      <c r="G181" s="34">
        <f t="shared" si="7"/>
        <v>66.8</v>
      </c>
      <c r="H181" s="32">
        <f t="shared" si="8"/>
        <v>5</v>
      </c>
      <c r="I181" s="32">
        <f t="shared" si="9"/>
        <v>1.2999999999999999E-2</v>
      </c>
      <c r="J181" s="32">
        <f t="shared" si="10"/>
        <v>20</v>
      </c>
      <c r="K181" s="32">
        <f t="shared" si="10"/>
        <v>120</v>
      </c>
      <c r="L181" s="32"/>
      <c r="M181" s="36">
        <f t="shared" si="15"/>
        <v>64.717656257310892</v>
      </c>
      <c r="N181" s="35"/>
      <c r="O181" s="35"/>
      <c r="P181" s="18"/>
      <c r="Q181" s="17"/>
      <c r="R181" s="17"/>
      <c r="S181" s="17"/>
    </row>
    <row r="182" spans="1:19" x14ac:dyDescent="0.25">
      <c r="A182" s="32">
        <v>60</v>
      </c>
      <c r="B182" s="32">
        <f t="shared" si="4"/>
        <v>50</v>
      </c>
      <c r="C182" s="32">
        <f t="shared" si="1"/>
        <v>2500</v>
      </c>
      <c r="D182" s="33">
        <f t="shared" si="5"/>
        <v>52.5</v>
      </c>
      <c r="E182" s="32">
        <f t="shared" si="6"/>
        <v>60</v>
      </c>
      <c r="F182" s="32">
        <f t="shared" si="2"/>
        <v>3600</v>
      </c>
      <c r="G182" s="34">
        <f t="shared" si="7"/>
        <v>66.8</v>
      </c>
      <c r="H182" s="32">
        <f t="shared" si="8"/>
        <v>5</v>
      </c>
      <c r="I182" s="32">
        <f t="shared" si="9"/>
        <v>1.2999999999999999E-2</v>
      </c>
      <c r="J182" s="32">
        <f t="shared" si="10"/>
        <v>20</v>
      </c>
      <c r="K182" s="32">
        <f t="shared" si="10"/>
        <v>120</v>
      </c>
      <c r="L182" s="32">
        <f t="shared" ref="L182:L192" si="16">(D182-$M$182)*(1-EXP(-A122/H182))+$M$182</f>
        <v>65.095121139380922</v>
      </c>
      <c r="M182" s="36">
        <f t="shared" si="15"/>
        <v>65.095121139380922</v>
      </c>
      <c r="N182" s="35"/>
      <c r="O182" s="35"/>
      <c r="P182" s="18"/>
      <c r="Q182" s="17"/>
      <c r="R182" s="17"/>
      <c r="S182" s="17"/>
    </row>
    <row r="183" spans="1:19" x14ac:dyDescent="0.25">
      <c r="A183" s="32">
        <v>61</v>
      </c>
      <c r="B183" s="32">
        <f t="shared" si="4"/>
        <v>50</v>
      </c>
      <c r="C183" s="32">
        <f t="shared" si="1"/>
        <v>2500</v>
      </c>
      <c r="D183" s="33">
        <f t="shared" si="5"/>
        <v>52.5</v>
      </c>
      <c r="E183" s="32">
        <f t="shared" si="6"/>
        <v>60</v>
      </c>
      <c r="F183" s="32">
        <f t="shared" si="2"/>
        <v>3600</v>
      </c>
      <c r="G183" s="34">
        <f t="shared" si="7"/>
        <v>66.8</v>
      </c>
      <c r="H183" s="32">
        <f t="shared" si="8"/>
        <v>5</v>
      </c>
      <c r="I183" s="32">
        <f t="shared" si="9"/>
        <v>1.2999999999999999E-2</v>
      </c>
      <c r="J183" s="32">
        <f t="shared" si="10"/>
        <v>20</v>
      </c>
      <c r="K183" s="32">
        <f t="shared" si="10"/>
        <v>120</v>
      </c>
      <c r="L183" s="32">
        <f t="shared" si="16"/>
        <v>62.812013015553752</v>
      </c>
      <c r="M183" s="35"/>
      <c r="N183" s="35"/>
      <c r="O183" s="35"/>
      <c r="P183" s="18"/>
      <c r="Q183" s="17"/>
      <c r="R183" s="17"/>
      <c r="S183" s="17"/>
    </row>
    <row r="184" spans="1:19" x14ac:dyDescent="0.25">
      <c r="A184" s="32">
        <v>62</v>
      </c>
      <c r="B184" s="32">
        <f t="shared" si="4"/>
        <v>50</v>
      </c>
      <c r="C184" s="32">
        <f t="shared" si="1"/>
        <v>2500</v>
      </c>
      <c r="D184" s="33">
        <f t="shared" si="5"/>
        <v>52.5</v>
      </c>
      <c r="E184" s="32">
        <f t="shared" si="6"/>
        <v>60</v>
      </c>
      <c r="F184" s="32">
        <f t="shared" si="2"/>
        <v>3600</v>
      </c>
      <c r="G184" s="34">
        <f t="shared" si="7"/>
        <v>66.8</v>
      </c>
      <c r="H184" s="32">
        <f t="shared" si="8"/>
        <v>5</v>
      </c>
      <c r="I184" s="32">
        <f t="shared" si="9"/>
        <v>1.2999999999999999E-2</v>
      </c>
      <c r="J184" s="32">
        <f t="shared" si="10"/>
        <v>20</v>
      </c>
      <c r="K184" s="32">
        <f t="shared" si="10"/>
        <v>120</v>
      </c>
      <c r="L184" s="32">
        <f t="shared" si="16"/>
        <v>60.942762181974274</v>
      </c>
      <c r="M184" s="35"/>
      <c r="N184" s="35"/>
      <c r="O184" s="35"/>
      <c r="P184" s="18"/>
      <c r="Q184" s="17"/>
      <c r="R184" s="17"/>
      <c r="S184" s="17"/>
    </row>
    <row r="185" spans="1:19" x14ac:dyDescent="0.25">
      <c r="A185" s="32">
        <v>63</v>
      </c>
      <c r="B185" s="32">
        <f t="shared" si="4"/>
        <v>50</v>
      </c>
      <c r="C185" s="32">
        <f t="shared" si="1"/>
        <v>2500</v>
      </c>
      <c r="D185" s="33">
        <f t="shared" si="5"/>
        <v>52.5</v>
      </c>
      <c r="E185" s="32">
        <f t="shared" si="6"/>
        <v>60</v>
      </c>
      <c r="F185" s="32">
        <f t="shared" si="2"/>
        <v>3600</v>
      </c>
      <c r="G185" s="34">
        <f t="shared" si="7"/>
        <v>66.8</v>
      </c>
      <c r="H185" s="32">
        <f t="shared" si="8"/>
        <v>5</v>
      </c>
      <c r="I185" s="32">
        <f t="shared" si="9"/>
        <v>1.2999999999999999E-2</v>
      </c>
      <c r="J185" s="32">
        <f t="shared" si="10"/>
        <v>20</v>
      </c>
      <c r="K185" s="32">
        <f t="shared" si="10"/>
        <v>120</v>
      </c>
      <c r="L185" s="32">
        <f t="shared" si="16"/>
        <v>59.4123490393061</v>
      </c>
      <c r="M185" s="35"/>
      <c r="N185" s="35"/>
      <c r="O185" s="35"/>
      <c r="P185" s="18"/>
      <c r="Q185" s="17"/>
      <c r="R185" s="17"/>
      <c r="S185" s="17"/>
    </row>
    <row r="186" spans="1:19" x14ac:dyDescent="0.25">
      <c r="A186" s="32">
        <v>64</v>
      </c>
      <c r="B186" s="32">
        <f t="shared" si="4"/>
        <v>50</v>
      </c>
      <c r="C186" s="32">
        <f t="shared" si="1"/>
        <v>2500</v>
      </c>
      <c r="D186" s="33">
        <f t="shared" si="5"/>
        <v>52.5</v>
      </c>
      <c r="E186" s="32">
        <f t="shared" si="6"/>
        <v>60</v>
      </c>
      <c r="F186" s="32">
        <f t="shared" si="2"/>
        <v>3600</v>
      </c>
      <c r="G186" s="34">
        <f t="shared" si="7"/>
        <v>66.8</v>
      </c>
      <c r="H186" s="32">
        <f t="shared" si="8"/>
        <v>5</v>
      </c>
      <c r="I186" s="32">
        <f t="shared" si="9"/>
        <v>1.2999999999999999E-2</v>
      </c>
      <c r="J186" s="32">
        <f t="shared" si="10"/>
        <v>20</v>
      </c>
      <c r="K186" s="32">
        <f t="shared" si="10"/>
        <v>120</v>
      </c>
      <c r="L186" s="32">
        <f t="shared" si="16"/>
        <v>58.159352734488948</v>
      </c>
      <c r="M186" s="35"/>
      <c r="N186" s="35"/>
      <c r="O186" s="35"/>
      <c r="P186" s="18"/>
      <c r="Q186" s="17"/>
      <c r="R186" s="17"/>
      <c r="S186" s="17"/>
    </row>
    <row r="187" spans="1:19" x14ac:dyDescent="0.25">
      <c r="A187" s="32">
        <v>65</v>
      </c>
      <c r="B187" s="32">
        <f t="shared" si="4"/>
        <v>50</v>
      </c>
      <c r="C187" s="32">
        <f t="shared" ref="C187:C222" si="17">B187*B187</f>
        <v>2500</v>
      </c>
      <c r="D187" s="33">
        <f t="shared" si="5"/>
        <v>52.5</v>
      </c>
      <c r="E187" s="32">
        <f t="shared" si="6"/>
        <v>60</v>
      </c>
      <c r="F187" s="32">
        <f t="shared" ref="F187:F222" si="18">E187*E187</f>
        <v>3600</v>
      </c>
      <c r="G187" s="34">
        <f t="shared" si="7"/>
        <v>66.8</v>
      </c>
      <c r="H187" s="32">
        <f t="shared" si="8"/>
        <v>5</v>
      </c>
      <c r="I187" s="32">
        <f t="shared" si="9"/>
        <v>1.2999999999999999E-2</v>
      </c>
      <c r="J187" s="32">
        <f t="shared" si="10"/>
        <v>20</v>
      </c>
      <c r="K187" s="32">
        <f t="shared" si="10"/>
        <v>120</v>
      </c>
      <c r="L187" s="32">
        <f t="shared" si="16"/>
        <v>57.133486126242076</v>
      </c>
      <c r="M187" s="35"/>
      <c r="N187" s="35"/>
      <c r="O187" s="35"/>
      <c r="P187" s="18"/>
      <c r="Q187" s="17"/>
      <c r="R187" s="17"/>
      <c r="S187" s="17"/>
    </row>
    <row r="188" spans="1:19" x14ac:dyDescent="0.25">
      <c r="A188" s="32">
        <v>66</v>
      </c>
      <c r="B188" s="32">
        <f t="shared" ref="B188:B221" si="19">B187</f>
        <v>50</v>
      </c>
      <c r="C188" s="32">
        <f t="shared" si="17"/>
        <v>2500</v>
      </c>
      <c r="D188" s="33">
        <f t="shared" ref="D188:E222" si="20">D187</f>
        <v>52.5</v>
      </c>
      <c r="E188" s="32">
        <f t="shared" si="20"/>
        <v>60</v>
      </c>
      <c r="F188" s="32">
        <f t="shared" si="18"/>
        <v>3600</v>
      </c>
      <c r="G188" s="34">
        <f t="shared" ref="G188:K222" si="21">G187</f>
        <v>66.8</v>
      </c>
      <c r="H188" s="32">
        <f t="shared" si="21"/>
        <v>5</v>
      </c>
      <c r="I188" s="32">
        <f t="shared" si="21"/>
        <v>1.2999999999999999E-2</v>
      </c>
      <c r="J188" s="32">
        <f t="shared" si="21"/>
        <v>20</v>
      </c>
      <c r="K188" s="32">
        <f t="shared" si="21"/>
        <v>120</v>
      </c>
      <c r="L188" s="32">
        <f t="shared" si="16"/>
        <v>56.293577585514555</v>
      </c>
      <c r="M188" s="35"/>
      <c r="N188" s="35"/>
      <c r="O188" s="35"/>
      <c r="P188" s="18"/>
      <c r="Q188" s="17"/>
      <c r="R188" s="17"/>
      <c r="S188" s="17"/>
    </row>
    <row r="189" spans="1:19" x14ac:dyDescent="0.25">
      <c r="A189" s="32">
        <v>67</v>
      </c>
      <c r="B189" s="32">
        <f t="shared" si="19"/>
        <v>50</v>
      </c>
      <c r="C189" s="32">
        <f t="shared" si="17"/>
        <v>2500</v>
      </c>
      <c r="D189" s="33">
        <f t="shared" si="20"/>
        <v>52.5</v>
      </c>
      <c r="E189" s="32">
        <f t="shared" si="20"/>
        <v>60</v>
      </c>
      <c r="F189" s="32">
        <f t="shared" si="18"/>
        <v>3600</v>
      </c>
      <c r="G189" s="34">
        <f t="shared" si="21"/>
        <v>66.8</v>
      </c>
      <c r="H189" s="32">
        <f t="shared" si="21"/>
        <v>5</v>
      </c>
      <c r="I189" s="32">
        <f t="shared" si="21"/>
        <v>1.2999999999999999E-2</v>
      </c>
      <c r="J189" s="32">
        <f t="shared" si="21"/>
        <v>20</v>
      </c>
      <c r="K189" s="32">
        <f t="shared" si="21"/>
        <v>120</v>
      </c>
      <c r="L189" s="32">
        <f t="shared" si="16"/>
        <v>55.605918633448084</v>
      </c>
      <c r="M189" s="35"/>
      <c r="N189" s="35"/>
      <c r="O189" s="35"/>
      <c r="P189" s="18"/>
      <c r="Q189" s="17"/>
      <c r="R189" s="17"/>
      <c r="S189" s="17"/>
    </row>
    <row r="190" spans="1:19" x14ac:dyDescent="0.25">
      <c r="A190" s="32">
        <v>68</v>
      </c>
      <c r="B190" s="32">
        <f t="shared" si="19"/>
        <v>50</v>
      </c>
      <c r="C190" s="32">
        <f t="shared" si="17"/>
        <v>2500</v>
      </c>
      <c r="D190" s="33">
        <f t="shared" si="20"/>
        <v>52.5</v>
      </c>
      <c r="E190" s="32">
        <f t="shared" si="20"/>
        <v>60</v>
      </c>
      <c r="F190" s="32">
        <f t="shared" si="18"/>
        <v>3600</v>
      </c>
      <c r="G190" s="34">
        <f t="shared" si="21"/>
        <v>66.8</v>
      </c>
      <c r="H190" s="32">
        <f t="shared" si="21"/>
        <v>5</v>
      </c>
      <c r="I190" s="32">
        <f t="shared" si="21"/>
        <v>1.2999999999999999E-2</v>
      </c>
      <c r="J190" s="32">
        <f t="shared" si="21"/>
        <v>20</v>
      </c>
      <c r="K190" s="32">
        <f t="shared" si="21"/>
        <v>120</v>
      </c>
      <c r="L190" s="32">
        <f t="shared" si="16"/>
        <v>55.042911101761888</v>
      </c>
      <c r="M190" s="35"/>
      <c r="N190" s="35"/>
      <c r="O190" s="35"/>
      <c r="P190" s="18"/>
      <c r="Q190" s="17"/>
      <c r="R190" s="17"/>
      <c r="S190" s="17"/>
    </row>
    <row r="191" spans="1:19" x14ac:dyDescent="0.25">
      <c r="A191" s="32">
        <v>69</v>
      </c>
      <c r="B191" s="32">
        <f t="shared" si="19"/>
        <v>50</v>
      </c>
      <c r="C191" s="32">
        <f t="shared" si="17"/>
        <v>2500</v>
      </c>
      <c r="D191" s="33">
        <f t="shared" si="20"/>
        <v>52.5</v>
      </c>
      <c r="E191" s="32">
        <f t="shared" si="20"/>
        <v>60</v>
      </c>
      <c r="F191" s="32">
        <f t="shared" si="18"/>
        <v>3600</v>
      </c>
      <c r="G191" s="34">
        <f t="shared" si="21"/>
        <v>66.8</v>
      </c>
      <c r="H191" s="32">
        <f t="shared" si="21"/>
        <v>5</v>
      </c>
      <c r="I191" s="32">
        <f t="shared" si="21"/>
        <v>1.2999999999999999E-2</v>
      </c>
      <c r="J191" s="32">
        <f t="shared" si="21"/>
        <v>20</v>
      </c>
      <c r="K191" s="32">
        <f t="shared" si="21"/>
        <v>120</v>
      </c>
      <c r="L191" s="32">
        <f t="shared" si="16"/>
        <v>54.58195952135587</v>
      </c>
      <c r="M191" s="35"/>
      <c r="N191" s="35"/>
      <c r="O191" s="35"/>
      <c r="P191" s="18"/>
      <c r="Q191" s="17"/>
      <c r="R191" s="17"/>
      <c r="S191" s="17"/>
    </row>
    <row r="192" spans="1:19" x14ac:dyDescent="0.25">
      <c r="A192" s="32">
        <v>70</v>
      </c>
      <c r="B192" s="32">
        <f t="shared" si="19"/>
        <v>50</v>
      </c>
      <c r="C192" s="32">
        <f t="shared" si="17"/>
        <v>2500</v>
      </c>
      <c r="D192" s="33">
        <f t="shared" si="20"/>
        <v>52.5</v>
      </c>
      <c r="E192" s="32">
        <f t="shared" si="20"/>
        <v>60</v>
      </c>
      <c r="F192" s="32">
        <f t="shared" si="18"/>
        <v>3600</v>
      </c>
      <c r="G192" s="34">
        <f t="shared" si="21"/>
        <v>66.8</v>
      </c>
      <c r="H192" s="32">
        <f t="shared" si="21"/>
        <v>5</v>
      </c>
      <c r="I192" s="32">
        <f t="shared" si="21"/>
        <v>1.2999999999999999E-2</v>
      </c>
      <c r="J192" s="32">
        <f t="shared" si="21"/>
        <v>20</v>
      </c>
      <c r="K192" s="32">
        <f t="shared" si="21"/>
        <v>120</v>
      </c>
      <c r="L192" s="32">
        <f t="shared" si="16"/>
        <v>54.204564286797563</v>
      </c>
      <c r="M192" s="36">
        <f t="shared" ref="M192:M202" si="22">($L$192-G192)*(EXP(-A122/H192))+G192</f>
        <v>54.204564286797563</v>
      </c>
      <c r="N192" s="35"/>
      <c r="O192" s="35"/>
      <c r="P192" s="18"/>
      <c r="Q192" s="17"/>
      <c r="R192" s="17"/>
      <c r="S192" s="17"/>
    </row>
    <row r="193" spans="1:19" x14ac:dyDescent="0.25">
      <c r="A193" s="32">
        <v>71</v>
      </c>
      <c r="B193" s="32">
        <f t="shared" si="19"/>
        <v>50</v>
      </c>
      <c r="C193" s="32">
        <f t="shared" si="17"/>
        <v>2500</v>
      </c>
      <c r="D193" s="33">
        <f t="shared" si="20"/>
        <v>52.5</v>
      </c>
      <c r="E193" s="32">
        <f t="shared" si="20"/>
        <v>60</v>
      </c>
      <c r="F193" s="32">
        <f t="shared" si="18"/>
        <v>3600</v>
      </c>
      <c r="G193" s="34">
        <f t="shared" si="21"/>
        <v>66.8</v>
      </c>
      <c r="H193" s="32">
        <f t="shared" si="21"/>
        <v>5</v>
      </c>
      <c r="I193" s="32">
        <f t="shared" si="21"/>
        <v>1.2999999999999999E-2</v>
      </c>
      <c r="J193" s="32">
        <f t="shared" si="21"/>
        <v>20</v>
      </c>
      <c r="K193" s="32">
        <f t="shared" si="21"/>
        <v>120</v>
      </c>
      <c r="L193" s="33"/>
      <c r="M193" s="36">
        <f t="shared" si="22"/>
        <v>56.487729433184462</v>
      </c>
      <c r="N193" s="35"/>
      <c r="O193" s="35"/>
      <c r="P193" s="18"/>
      <c r="Q193" s="17"/>
      <c r="R193" s="17"/>
      <c r="S193" s="17"/>
    </row>
    <row r="194" spans="1:19" x14ac:dyDescent="0.25">
      <c r="A194" s="32">
        <v>72</v>
      </c>
      <c r="B194" s="32">
        <f t="shared" si="19"/>
        <v>50</v>
      </c>
      <c r="C194" s="32">
        <f t="shared" si="17"/>
        <v>2500</v>
      </c>
      <c r="D194" s="33">
        <f t="shared" si="20"/>
        <v>52.5</v>
      </c>
      <c r="E194" s="32">
        <f t="shared" si="20"/>
        <v>60</v>
      </c>
      <c r="F194" s="32">
        <f t="shared" si="18"/>
        <v>3600</v>
      </c>
      <c r="G194" s="34">
        <f t="shared" si="21"/>
        <v>66.8</v>
      </c>
      <c r="H194" s="32">
        <f t="shared" si="21"/>
        <v>5</v>
      </c>
      <c r="I194" s="32">
        <f t="shared" si="21"/>
        <v>1.2999999999999999E-2</v>
      </c>
      <c r="J194" s="32">
        <f t="shared" si="21"/>
        <v>20</v>
      </c>
      <c r="K194" s="32">
        <f t="shared" si="21"/>
        <v>120</v>
      </c>
      <c r="L194" s="33"/>
      <c r="M194" s="36">
        <f t="shared" si="22"/>
        <v>58.357026952887203</v>
      </c>
      <c r="N194" s="35"/>
      <c r="O194" s="35"/>
      <c r="P194" s="18"/>
      <c r="Q194" s="17"/>
      <c r="R194" s="17"/>
      <c r="S194" s="17"/>
    </row>
    <row r="195" spans="1:19" x14ac:dyDescent="0.25">
      <c r="A195" s="32">
        <v>73</v>
      </c>
      <c r="B195" s="32">
        <f t="shared" si="19"/>
        <v>50</v>
      </c>
      <c r="C195" s="32">
        <f t="shared" si="17"/>
        <v>2500</v>
      </c>
      <c r="D195" s="33">
        <f t="shared" si="20"/>
        <v>52.5</v>
      </c>
      <c r="E195" s="32">
        <f t="shared" si="20"/>
        <v>60</v>
      </c>
      <c r="F195" s="32">
        <f t="shared" si="18"/>
        <v>3600</v>
      </c>
      <c r="G195" s="34">
        <f t="shared" si="21"/>
        <v>66.8</v>
      </c>
      <c r="H195" s="32">
        <f t="shared" si="21"/>
        <v>5</v>
      </c>
      <c r="I195" s="32">
        <f t="shared" si="21"/>
        <v>1.2999999999999999E-2</v>
      </c>
      <c r="J195" s="32">
        <f t="shared" si="21"/>
        <v>20</v>
      </c>
      <c r="K195" s="32">
        <f t="shared" si="21"/>
        <v>120</v>
      </c>
      <c r="L195" s="33"/>
      <c r="M195" s="36">
        <f t="shared" si="22"/>
        <v>59.887478318920238</v>
      </c>
      <c r="N195" s="35"/>
      <c r="O195" s="35"/>
      <c r="P195" s="18"/>
      <c r="Q195" s="17"/>
      <c r="R195" s="17"/>
      <c r="S195" s="17"/>
    </row>
    <row r="196" spans="1:19" x14ac:dyDescent="0.25">
      <c r="A196" s="32">
        <v>74</v>
      </c>
      <c r="B196" s="32">
        <f t="shared" si="19"/>
        <v>50</v>
      </c>
      <c r="C196" s="32">
        <f t="shared" si="17"/>
        <v>2500</v>
      </c>
      <c r="D196" s="33">
        <f t="shared" si="20"/>
        <v>52.5</v>
      </c>
      <c r="E196" s="32">
        <f t="shared" si="20"/>
        <v>60</v>
      </c>
      <c r="F196" s="32">
        <f t="shared" si="18"/>
        <v>3600</v>
      </c>
      <c r="G196" s="34">
        <f t="shared" si="21"/>
        <v>66.8</v>
      </c>
      <c r="H196" s="32">
        <f t="shared" si="21"/>
        <v>5</v>
      </c>
      <c r="I196" s="32">
        <f t="shared" si="21"/>
        <v>1.2999999999999999E-2</v>
      </c>
      <c r="J196" s="32">
        <f t="shared" si="21"/>
        <v>20</v>
      </c>
      <c r="K196" s="32">
        <f t="shared" si="21"/>
        <v>120</v>
      </c>
      <c r="L196" s="33"/>
      <c r="M196" s="36">
        <f t="shared" si="22"/>
        <v>61.140505918381692</v>
      </c>
      <c r="N196" s="35"/>
      <c r="O196" s="35"/>
      <c r="P196" s="18"/>
      <c r="Q196" s="17"/>
      <c r="R196" s="17"/>
      <c r="S196" s="17"/>
    </row>
    <row r="197" spans="1:19" x14ac:dyDescent="0.25">
      <c r="A197" s="32">
        <v>75</v>
      </c>
      <c r="B197" s="32">
        <f t="shared" si="19"/>
        <v>50</v>
      </c>
      <c r="C197" s="32">
        <f t="shared" si="17"/>
        <v>2500</v>
      </c>
      <c r="D197" s="33">
        <f t="shared" si="20"/>
        <v>52.5</v>
      </c>
      <c r="E197" s="32">
        <f t="shared" si="20"/>
        <v>60</v>
      </c>
      <c r="F197" s="32">
        <f t="shared" si="18"/>
        <v>3600</v>
      </c>
      <c r="G197" s="34">
        <f t="shared" si="21"/>
        <v>66.8</v>
      </c>
      <c r="H197" s="32">
        <f t="shared" si="21"/>
        <v>5</v>
      </c>
      <c r="I197" s="32">
        <f t="shared" si="21"/>
        <v>1.2999999999999999E-2</v>
      </c>
      <c r="J197" s="32">
        <f t="shared" si="21"/>
        <v>20</v>
      </c>
      <c r="K197" s="32">
        <f t="shared" si="21"/>
        <v>120</v>
      </c>
      <c r="L197" s="33"/>
      <c r="M197" s="36">
        <f t="shared" si="22"/>
        <v>62.166398148516258</v>
      </c>
      <c r="N197" s="35"/>
      <c r="O197" s="35"/>
      <c r="P197" s="18"/>
      <c r="Q197" s="17"/>
      <c r="R197" s="17"/>
      <c r="S197" s="17"/>
    </row>
    <row r="198" spans="1:19" x14ac:dyDescent="0.25">
      <c r="A198" s="32">
        <v>76</v>
      </c>
      <c r="B198" s="32">
        <f t="shared" si="19"/>
        <v>50</v>
      </c>
      <c r="C198" s="32">
        <f t="shared" si="17"/>
        <v>2500</v>
      </c>
      <c r="D198" s="33">
        <f t="shared" si="20"/>
        <v>52.5</v>
      </c>
      <c r="E198" s="32">
        <f t="shared" si="20"/>
        <v>60</v>
      </c>
      <c r="F198" s="32">
        <f t="shared" si="18"/>
        <v>3600</v>
      </c>
      <c r="G198" s="34">
        <f t="shared" si="21"/>
        <v>66.8</v>
      </c>
      <c r="H198" s="32">
        <f t="shared" si="21"/>
        <v>5</v>
      </c>
      <c r="I198" s="32">
        <f t="shared" si="21"/>
        <v>1.2999999999999999E-2</v>
      </c>
      <c r="J198" s="32">
        <f t="shared" si="21"/>
        <v>20</v>
      </c>
      <c r="K198" s="32">
        <f t="shared" si="21"/>
        <v>120</v>
      </c>
      <c r="L198" s="33"/>
      <c r="M198" s="36">
        <f t="shared" si="22"/>
        <v>63.006327666671183</v>
      </c>
      <c r="N198" s="35"/>
      <c r="O198" s="35"/>
      <c r="P198" s="18"/>
      <c r="Q198" s="17"/>
      <c r="R198" s="17"/>
      <c r="S198" s="17"/>
    </row>
    <row r="199" spans="1:19" x14ac:dyDescent="0.25">
      <c r="A199" s="32">
        <v>77</v>
      </c>
      <c r="B199" s="32">
        <f t="shared" si="19"/>
        <v>50</v>
      </c>
      <c r="C199" s="32">
        <f t="shared" si="17"/>
        <v>2500</v>
      </c>
      <c r="D199" s="33">
        <f t="shared" si="20"/>
        <v>52.5</v>
      </c>
      <c r="E199" s="32">
        <f t="shared" si="20"/>
        <v>60</v>
      </c>
      <c r="F199" s="32">
        <f t="shared" si="18"/>
        <v>3600</v>
      </c>
      <c r="G199" s="34">
        <f t="shared" si="21"/>
        <v>66.8</v>
      </c>
      <c r="H199" s="32">
        <f t="shared" si="21"/>
        <v>5</v>
      </c>
      <c r="I199" s="32">
        <f t="shared" si="21"/>
        <v>1.2999999999999999E-2</v>
      </c>
      <c r="J199" s="32">
        <f t="shared" si="21"/>
        <v>20</v>
      </c>
      <c r="K199" s="32">
        <f t="shared" si="21"/>
        <v>120</v>
      </c>
      <c r="L199" s="33"/>
      <c r="M199" s="36">
        <f t="shared" si="22"/>
        <v>63.69400379360259</v>
      </c>
      <c r="N199" s="35"/>
      <c r="O199" s="35"/>
      <c r="P199" s="18"/>
      <c r="Q199" s="17"/>
      <c r="R199" s="17"/>
      <c r="S199" s="17"/>
    </row>
    <row r="200" spans="1:19" x14ac:dyDescent="0.25">
      <c r="A200" s="32">
        <v>78</v>
      </c>
      <c r="B200" s="32">
        <f t="shared" si="19"/>
        <v>50</v>
      </c>
      <c r="C200" s="32">
        <f t="shared" si="17"/>
        <v>2500</v>
      </c>
      <c r="D200" s="33">
        <f t="shared" si="20"/>
        <v>52.5</v>
      </c>
      <c r="E200" s="32">
        <f t="shared" si="20"/>
        <v>60</v>
      </c>
      <c r="F200" s="32">
        <f t="shared" si="18"/>
        <v>3600</v>
      </c>
      <c r="G200" s="34">
        <f t="shared" si="21"/>
        <v>66.8</v>
      </c>
      <c r="H200" s="32">
        <f t="shared" si="21"/>
        <v>5</v>
      </c>
      <c r="I200" s="32">
        <f t="shared" si="21"/>
        <v>1.2999999999999999E-2</v>
      </c>
      <c r="J200" s="32">
        <f t="shared" si="21"/>
        <v>20</v>
      </c>
      <c r="K200" s="32">
        <f t="shared" si="21"/>
        <v>120</v>
      </c>
      <c r="L200" s="33"/>
      <c r="M200" s="36">
        <f t="shared" si="22"/>
        <v>64.257025386878894</v>
      </c>
      <c r="N200" s="35"/>
      <c r="O200" s="35"/>
      <c r="P200" s="18"/>
      <c r="Q200" s="17"/>
      <c r="R200" s="17"/>
      <c r="S200" s="17"/>
    </row>
    <row r="201" spans="1:19" x14ac:dyDescent="0.25">
      <c r="A201" s="32">
        <v>79</v>
      </c>
      <c r="B201" s="32">
        <f t="shared" si="19"/>
        <v>50</v>
      </c>
      <c r="C201" s="32">
        <f t="shared" si="17"/>
        <v>2500</v>
      </c>
      <c r="D201" s="33">
        <f t="shared" si="20"/>
        <v>52.5</v>
      </c>
      <c r="E201" s="32">
        <f t="shared" si="20"/>
        <v>60</v>
      </c>
      <c r="F201" s="32">
        <f t="shared" si="18"/>
        <v>3600</v>
      </c>
      <c r="G201" s="34">
        <f t="shared" si="21"/>
        <v>66.8</v>
      </c>
      <c r="H201" s="32">
        <f t="shared" si="21"/>
        <v>5</v>
      </c>
      <c r="I201" s="32">
        <f t="shared" si="21"/>
        <v>1.2999999999999999E-2</v>
      </c>
      <c r="J201" s="32">
        <f t="shared" si="21"/>
        <v>20</v>
      </c>
      <c r="K201" s="32">
        <f t="shared" si="21"/>
        <v>120</v>
      </c>
      <c r="L201" s="33"/>
      <c r="M201" s="36">
        <f t="shared" si="22"/>
        <v>64.71798847994117</v>
      </c>
      <c r="N201" s="35"/>
      <c r="O201" s="35"/>
      <c r="P201" s="18"/>
      <c r="Q201" s="17"/>
      <c r="R201" s="17"/>
      <c r="S201" s="17"/>
    </row>
    <row r="202" spans="1:19" x14ac:dyDescent="0.25">
      <c r="A202" s="32">
        <v>80</v>
      </c>
      <c r="B202" s="32">
        <f t="shared" si="19"/>
        <v>50</v>
      </c>
      <c r="C202" s="32">
        <f t="shared" si="17"/>
        <v>2500</v>
      </c>
      <c r="D202" s="33">
        <f t="shared" si="20"/>
        <v>52.5</v>
      </c>
      <c r="E202" s="32">
        <f t="shared" si="20"/>
        <v>60</v>
      </c>
      <c r="F202" s="32">
        <f t="shared" si="18"/>
        <v>3600</v>
      </c>
      <c r="G202" s="34">
        <f t="shared" si="21"/>
        <v>66.8</v>
      </c>
      <c r="H202" s="32">
        <f t="shared" si="21"/>
        <v>5</v>
      </c>
      <c r="I202" s="32">
        <f t="shared" si="21"/>
        <v>1.2999999999999999E-2</v>
      </c>
      <c r="J202" s="32">
        <f t="shared" si="21"/>
        <v>20</v>
      </c>
      <c r="K202" s="32">
        <f t="shared" si="21"/>
        <v>120</v>
      </c>
      <c r="L202" s="32">
        <f t="shared" ref="L202:L212" si="23">(D202-$M$202)*(1-EXP(-A122/H202))+$M$202</f>
        <v>65.095393140265202</v>
      </c>
      <c r="M202" s="36">
        <f t="shared" si="22"/>
        <v>65.095393140265202</v>
      </c>
      <c r="N202" s="35"/>
      <c r="O202" s="35"/>
      <c r="P202" s="18"/>
      <c r="Q202" s="17"/>
      <c r="R202" s="17"/>
      <c r="S202" s="17"/>
    </row>
    <row r="203" spans="1:19" x14ac:dyDescent="0.25">
      <c r="A203" s="32">
        <v>81</v>
      </c>
      <c r="B203" s="32">
        <f t="shared" si="19"/>
        <v>50</v>
      </c>
      <c r="C203" s="32">
        <f t="shared" si="17"/>
        <v>2500</v>
      </c>
      <c r="D203" s="33">
        <f t="shared" si="20"/>
        <v>52.5</v>
      </c>
      <c r="E203" s="32">
        <f t="shared" si="20"/>
        <v>60</v>
      </c>
      <c r="F203" s="32">
        <f t="shared" si="18"/>
        <v>3600</v>
      </c>
      <c r="G203" s="34">
        <f t="shared" si="21"/>
        <v>66.8</v>
      </c>
      <c r="H203" s="32">
        <f t="shared" si="21"/>
        <v>5</v>
      </c>
      <c r="I203" s="32">
        <f t="shared" si="21"/>
        <v>1.2999999999999999E-2</v>
      </c>
      <c r="J203" s="32">
        <f t="shared" si="21"/>
        <v>20</v>
      </c>
      <c r="K203" s="32">
        <f t="shared" si="21"/>
        <v>120</v>
      </c>
      <c r="L203" s="32">
        <f t="shared" si="23"/>
        <v>62.812235711042575</v>
      </c>
      <c r="M203" s="35"/>
      <c r="N203" s="35"/>
      <c r="O203" s="35"/>
      <c r="P203" s="18"/>
      <c r="Q203" s="17"/>
      <c r="R203" s="17"/>
      <c r="S203" s="17"/>
    </row>
    <row r="204" spans="1:19" x14ac:dyDescent="0.25">
      <c r="A204" s="32">
        <v>82</v>
      </c>
      <c r="B204" s="32">
        <f t="shared" si="19"/>
        <v>50</v>
      </c>
      <c r="C204" s="32">
        <f t="shared" si="17"/>
        <v>2500</v>
      </c>
      <c r="D204" s="33">
        <f t="shared" si="20"/>
        <v>52.5</v>
      </c>
      <c r="E204" s="32">
        <f t="shared" si="20"/>
        <v>60</v>
      </c>
      <c r="F204" s="32">
        <f t="shared" si="18"/>
        <v>3600</v>
      </c>
      <c r="G204" s="34">
        <f t="shared" si="21"/>
        <v>66.8</v>
      </c>
      <c r="H204" s="32">
        <f t="shared" si="21"/>
        <v>5</v>
      </c>
      <c r="I204" s="32">
        <f t="shared" si="21"/>
        <v>1.2999999999999999E-2</v>
      </c>
      <c r="J204" s="32">
        <f t="shared" si="21"/>
        <v>20</v>
      </c>
      <c r="K204" s="32">
        <f t="shared" si="21"/>
        <v>120</v>
      </c>
      <c r="L204" s="32">
        <f t="shared" si="23"/>
        <v>60.942944509619544</v>
      </c>
      <c r="M204" s="35"/>
      <c r="N204" s="35"/>
      <c r="O204" s="35"/>
      <c r="P204" s="18"/>
      <c r="Q204" s="17"/>
      <c r="R204" s="17"/>
      <c r="S204" s="17"/>
    </row>
    <row r="205" spans="1:19" x14ac:dyDescent="0.25">
      <c r="A205" s="32">
        <v>83</v>
      </c>
      <c r="B205" s="32">
        <f t="shared" si="19"/>
        <v>50</v>
      </c>
      <c r="C205" s="32">
        <f t="shared" si="17"/>
        <v>2500</v>
      </c>
      <c r="D205" s="33">
        <f t="shared" si="20"/>
        <v>52.5</v>
      </c>
      <c r="E205" s="32">
        <f t="shared" si="20"/>
        <v>60</v>
      </c>
      <c r="F205" s="32">
        <f t="shared" si="18"/>
        <v>3600</v>
      </c>
      <c r="G205" s="34">
        <f t="shared" si="21"/>
        <v>66.8</v>
      </c>
      <c r="H205" s="32">
        <f t="shared" si="21"/>
        <v>5</v>
      </c>
      <c r="I205" s="32">
        <f t="shared" si="21"/>
        <v>1.2999999999999999E-2</v>
      </c>
      <c r="J205" s="32">
        <f t="shared" si="21"/>
        <v>20</v>
      </c>
      <c r="K205" s="32">
        <f t="shared" si="21"/>
        <v>120</v>
      </c>
      <c r="L205" s="32">
        <f t="shared" si="23"/>
        <v>59.412498316556423</v>
      </c>
      <c r="M205" s="35"/>
      <c r="N205" s="35"/>
      <c r="O205" s="35"/>
      <c r="P205" s="18"/>
      <c r="Q205" s="17"/>
      <c r="R205" s="17"/>
      <c r="S205" s="17"/>
    </row>
    <row r="206" spans="1:19" x14ac:dyDescent="0.25">
      <c r="A206" s="32">
        <v>84</v>
      </c>
      <c r="B206" s="32">
        <f t="shared" si="19"/>
        <v>50</v>
      </c>
      <c r="C206" s="32">
        <f t="shared" si="17"/>
        <v>2500</v>
      </c>
      <c r="D206" s="33">
        <f t="shared" si="20"/>
        <v>52.5</v>
      </c>
      <c r="E206" s="32">
        <f t="shared" si="20"/>
        <v>60</v>
      </c>
      <c r="F206" s="32">
        <f t="shared" si="18"/>
        <v>3600</v>
      </c>
      <c r="G206" s="34">
        <f t="shared" si="21"/>
        <v>66.8</v>
      </c>
      <c r="H206" s="32">
        <f t="shared" si="21"/>
        <v>5</v>
      </c>
      <c r="I206" s="32">
        <f t="shared" si="21"/>
        <v>1.2999999999999999E-2</v>
      </c>
      <c r="J206" s="32">
        <f t="shared" si="21"/>
        <v>20</v>
      </c>
      <c r="K206" s="32">
        <f t="shared" si="21"/>
        <v>120</v>
      </c>
      <c r="L206" s="32">
        <f t="shared" si="23"/>
        <v>58.159474952364519</v>
      </c>
      <c r="M206" s="35"/>
      <c r="N206" s="35"/>
      <c r="O206" s="35"/>
      <c r="P206" s="18"/>
      <c r="Q206" s="17"/>
      <c r="R206" s="17"/>
      <c r="S206" s="17"/>
    </row>
    <row r="207" spans="1:19" x14ac:dyDescent="0.25">
      <c r="A207" s="32">
        <v>85</v>
      </c>
      <c r="B207" s="32">
        <f t="shared" si="19"/>
        <v>50</v>
      </c>
      <c r="C207" s="32">
        <f t="shared" si="17"/>
        <v>2500</v>
      </c>
      <c r="D207" s="33">
        <f t="shared" si="20"/>
        <v>52.5</v>
      </c>
      <c r="E207" s="32">
        <f t="shared" si="20"/>
        <v>60</v>
      </c>
      <c r="F207" s="32">
        <f t="shared" si="18"/>
        <v>3600</v>
      </c>
      <c r="G207" s="34">
        <f t="shared" si="21"/>
        <v>66.8</v>
      </c>
      <c r="H207" s="32">
        <f t="shared" si="21"/>
        <v>5</v>
      </c>
      <c r="I207" s="32">
        <f t="shared" si="21"/>
        <v>1.2999999999999999E-2</v>
      </c>
      <c r="J207" s="32">
        <f t="shared" si="21"/>
        <v>20</v>
      </c>
      <c r="K207" s="32">
        <f t="shared" si="21"/>
        <v>120</v>
      </c>
      <c r="L207" s="32">
        <f t="shared" si="23"/>
        <v>57.133586189775379</v>
      </c>
      <c r="M207" s="35"/>
      <c r="N207" s="35"/>
      <c r="O207" s="35"/>
      <c r="P207" s="18"/>
      <c r="Q207" s="17"/>
      <c r="R207" s="17"/>
      <c r="S207" s="17"/>
    </row>
    <row r="208" spans="1:19" x14ac:dyDescent="0.25">
      <c r="A208" s="32">
        <v>86</v>
      </c>
      <c r="B208" s="32">
        <f t="shared" si="19"/>
        <v>50</v>
      </c>
      <c r="C208" s="32">
        <f t="shared" si="17"/>
        <v>2500</v>
      </c>
      <c r="D208" s="33">
        <f t="shared" si="20"/>
        <v>52.5</v>
      </c>
      <c r="E208" s="32">
        <f t="shared" si="20"/>
        <v>60</v>
      </c>
      <c r="F208" s="32">
        <f t="shared" si="18"/>
        <v>3600</v>
      </c>
      <c r="G208" s="34">
        <f t="shared" si="21"/>
        <v>66.8</v>
      </c>
      <c r="H208" s="32">
        <f t="shared" si="21"/>
        <v>5</v>
      </c>
      <c r="I208" s="32">
        <f t="shared" si="21"/>
        <v>1.2999999999999999E-2</v>
      </c>
      <c r="J208" s="32">
        <f t="shared" si="21"/>
        <v>20</v>
      </c>
      <c r="K208" s="32">
        <f t="shared" si="21"/>
        <v>120</v>
      </c>
      <c r="L208" s="32">
        <f t="shared" si="23"/>
        <v>56.293659510606531</v>
      </c>
      <c r="M208" s="35"/>
      <c r="N208" s="35"/>
      <c r="O208" s="35"/>
      <c r="P208" s="18"/>
      <c r="Q208" s="17"/>
      <c r="R208" s="17"/>
      <c r="S208" s="17"/>
    </row>
    <row r="209" spans="1:19" x14ac:dyDescent="0.25">
      <c r="A209" s="32">
        <v>87</v>
      </c>
      <c r="B209" s="32">
        <f t="shared" si="19"/>
        <v>50</v>
      </c>
      <c r="C209" s="32">
        <f t="shared" si="17"/>
        <v>2500</v>
      </c>
      <c r="D209" s="33">
        <f t="shared" si="20"/>
        <v>52.5</v>
      </c>
      <c r="E209" s="32">
        <f t="shared" si="20"/>
        <v>60</v>
      </c>
      <c r="F209" s="32">
        <f t="shared" si="18"/>
        <v>3600</v>
      </c>
      <c r="G209" s="34">
        <f t="shared" si="21"/>
        <v>66.8</v>
      </c>
      <c r="H209" s="32">
        <f t="shared" si="21"/>
        <v>5</v>
      </c>
      <c r="I209" s="32">
        <f t="shared" si="21"/>
        <v>1.2999999999999999E-2</v>
      </c>
      <c r="J209" s="32">
        <f t="shared" si="21"/>
        <v>20</v>
      </c>
      <c r="K209" s="32">
        <f t="shared" si="21"/>
        <v>120</v>
      </c>
      <c r="L209" s="32">
        <f t="shared" si="23"/>
        <v>55.605985708040336</v>
      </c>
      <c r="M209" s="35"/>
      <c r="N209" s="35"/>
      <c r="O209" s="35"/>
      <c r="P209" s="18"/>
      <c r="Q209" s="17"/>
      <c r="R209" s="17"/>
      <c r="S209" s="17"/>
    </row>
    <row r="210" spans="1:19" x14ac:dyDescent="0.25">
      <c r="A210" s="32">
        <v>88</v>
      </c>
      <c r="B210" s="32">
        <f t="shared" si="19"/>
        <v>50</v>
      </c>
      <c r="C210" s="32">
        <f t="shared" si="17"/>
        <v>2500</v>
      </c>
      <c r="D210" s="33">
        <f t="shared" si="20"/>
        <v>52.5</v>
      </c>
      <c r="E210" s="32">
        <f t="shared" si="20"/>
        <v>60</v>
      </c>
      <c r="F210" s="32">
        <f t="shared" si="18"/>
        <v>3600</v>
      </c>
      <c r="G210" s="34">
        <f t="shared" si="21"/>
        <v>66.8</v>
      </c>
      <c r="H210" s="32">
        <f t="shared" si="21"/>
        <v>5</v>
      </c>
      <c r="I210" s="32">
        <f t="shared" si="21"/>
        <v>1.2999999999999999E-2</v>
      </c>
      <c r="J210" s="32">
        <f t="shared" si="21"/>
        <v>20</v>
      </c>
      <c r="K210" s="32">
        <f t="shared" si="21"/>
        <v>120</v>
      </c>
      <c r="L210" s="32">
        <f t="shared" si="23"/>
        <v>55.042966017793312</v>
      </c>
      <c r="M210" s="35"/>
      <c r="N210" s="35"/>
      <c r="O210" s="35"/>
      <c r="P210" s="18"/>
      <c r="Q210" s="17"/>
      <c r="R210" s="17"/>
      <c r="S210" s="17"/>
    </row>
    <row r="211" spans="1:19" x14ac:dyDescent="0.25">
      <c r="A211" s="32">
        <v>89</v>
      </c>
      <c r="B211" s="32">
        <f t="shared" si="19"/>
        <v>50</v>
      </c>
      <c r="C211" s="32">
        <f t="shared" si="17"/>
        <v>2500</v>
      </c>
      <c r="D211" s="33">
        <f t="shared" si="20"/>
        <v>52.5</v>
      </c>
      <c r="E211" s="32">
        <f t="shared" si="20"/>
        <v>60</v>
      </c>
      <c r="F211" s="32">
        <f t="shared" si="18"/>
        <v>3600</v>
      </c>
      <c r="G211" s="34">
        <f t="shared" si="21"/>
        <v>66.8</v>
      </c>
      <c r="H211" s="32">
        <f t="shared" si="21"/>
        <v>5</v>
      </c>
      <c r="I211" s="32">
        <f t="shared" si="21"/>
        <v>1.2999999999999999E-2</v>
      </c>
      <c r="J211" s="32">
        <f t="shared" si="21"/>
        <v>20</v>
      </c>
      <c r="K211" s="32">
        <f t="shared" si="21"/>
        <v>120</v>
      </c>
      <c r="L211" s="32">
        <f t="shared" si="23"/>
        <v>54.582004482799633</v>
      </c>
      <c r="M211" s="35"/>
      <c r="N211" s="35"/>
      <c r="O211" s="35"/>
      <c r="P211" s="18"/>
      <c r="Q211" s="17"/>
      <c r="R211" s="17"/>
      <c r="S211" s="17"/>
    </row>
    <row r="212" spans="1:19" x14ac:dyDescent="0.25">
      <c r="A212" s="32">
        <v>90</v>
      </c>
      <c r="B212" s="32">
        <f t="shared" si="19"/>
        <v>50</v>
      </c>
      <c r="C212" s="32">
        <f t="shared" si="17"/>
        <v>2500</v>
      </c>
      <c r="D212" s="33">
        <f t="shared" si="20"/>
        <v>52.5</v>
      </c>
      <c r="E212" s="32">
        <f t="shared" si="20"/>
        <v>60</v>
      </c>
      <c r="F212" s="32">
        <f t="shared" si="18"/>
        <v>3600</v>
      </c>
      <c r="G212" s="34">
        <f t="shared" si="21"/>
        <v>66.8</v>
      </c>
      <c r="H212" s="32">
        <f t="shared" si="21"/>
        <v>5</v>
      </c>
      <c r="I212" s="32">
        <f t="shared" si="21"/>
        <v>1.2999999999999999E-2</v>
      </c>
      <c r="J212" s="32">
        <f t="shared" si="21"/>
        <v>20</v>
      </c>
      <c r="K212" s="32">
        <f t="shared" si="21"/>
        <v>120</v>
      </c>
      <c r="L212" s="32">
        <f t="shared" si="23"/>
        <v>54.204601098114281</v>
      </c>
      <c r="M212" s="36">
        <f t="shared" ref="M212:M222" si="24">($L$212-G212)*(EXP(-A122/H212))+G212</f>
        <v>54.204601098114281</v>
      </c>
      <c r="N212" s="35"/>
      <c r="O212" s="35"/>
      <c r="P212" s="18"/>
      <c r="Q212" s="17"/>
      <c r="R212" s="17"/>
      <c r="S212" s="17"/>
    </row>
    <row r="213" spans="1:19" x14ac:dyDescent="0.25">
      <c r="A213" s="32">
        <v>91</v>
      </c>
      <c r="B213" s="32">
        <f t="shared" si="19"/>
        <v>50</v>
      </c>
      <c r="C213" s="32">
        <f t="shared" si="17"/>
        <v>2500</v>
      </c>
      <c r="D213" s="33">
        <f t="shared" si="20"/>
        <v>52.5</v>
      </c>
      <c r="E213" s="32">
        <f t="shared" si="20"/>
        <v>60</v>
      </c>
      <c r="F213" s="32">
        <f t="shared" si="18"/>
        <v>3600</v>
      </c>
      <c r="G213" s="34">
        <f t="shared" si="21"/>
        <v>66.8</v>
      </c>
      <c r="H213" s="32">
        <f t="shared" si="21"/>
        <v>5</v>
      </c>
      <c r="I213" s="32">
        <f t="shared" si="21"/>
        <v>1.2999999999999999E-2</v>
      </c>
      <c r="J213" s="32">
        <f t="shared" si="21"/>
        <v>20</v>
      </c>
      <c r="K213" s="32">
        <f t="shared" si="21"/>
        <v>120</v>
      </c>
      <c r="L213" s="33"/>
      <c r="M213" s="36">
        <f t="shared" si="24"/>
        <v>56.48775957174152</v>
      </c>
      <c r="N213" s="35"/>
      <c r="O213" s="35"/>
      <c r="P213" s="18"/>
      <c r="Q213" s="17"/>
      <c r="R213" s="17"/>
      <c r="S213" s="17"/>
    </row>
    <row r="214" spans="1:19" x14ac:dyDescent="0.25">
      <c r="A214" s="32">
        <v>92</v>
      </c>
      <c r="B214" s="32">
        <f t="shared" si="19"/>
        <v>50</v>
      </c>
      <c r="C214" s="32">
        <f t="shared" si="17"/>
        <v>2500</v>
      </c>
      <c r="D214" s="33">
        <f t="shared" si="20"/>
        <v>52.5</v>
      </c>
      <c r="E214" s="32">
        <f t="shared" si="20"/>
        <v>60</v>
      </c>
      <c r="F214" s="32">
        <f t="shared" si="18"/>
        <v>3600</v>
      </c>
      <c r="G214" s="34">
        <f t="shared" si="21"/>
        <v>66.8</v>
      </c>
      <c r="H214" s="32">
        <f t="shared" si="21"/>
        <v>5</v>
      </c>
      <c r="I214" s="32">
        <f t="shared" si="21"/>
        <v>1.2999999999999999E-2</v>
      </c>
      <c r="J214" s="32">
        <f t="shared" si="21"/>
        <v>20</v>
      </c>
      <c r="K214" s="32">
        <f t="shared" si="21"/>
        <v>120</v>
      </c>
      <c r="L214" s="33"/>
      <c r="M214" s="36">
        <f t="shared" si="24"/>
        <v>58.357051628250723</v>
      </c>
      <c r="N214" s="35"/>
      <c r="O214" s="35"/>
      <c r="P214" s="18"/>
      <c r="Q214" s="17"/>
      <c r="R214" s="17"/>
      <c r="S214" s="17"/>
    </row>
    <row r="215" spans="1:19" x14ac:dyDescent="0.25">
      <c r="A215" s="32">
        <v>93</v>
      </c>
      <c r="B215" s="32">
        <f t="shared" si="19"/>
        <v>50</v>
      </c>
      <c r="C215" s="32">
        <f t="shared" si="17"/>
        <v>2500</v>
      </c>
      <c r="D215" s="33">
        <f t="shared" si="20"/>
        <v>52.5</v>
      </c>
      <c r="E215" s="32">
        <f t="shared" si="20"/>
        <v>60</v>
      </c>
      <c r="F215" s="32">
        <f t="shared" si="18"/>
        <v>3600</v>
      </c>
      <c r="G215" s="34">
        <f t="shared" si="21"/>
        <v>66.8</v>
      </c>
      <c r="H215" s="32">
        <f t="shared" si="21"/>
        <v>5</v>
      </c>
      <c r="I215" s="32">
        <f t="shared" si="21"/>
        <v>1.2999999999999999E-2</v>
      </c>
      <c r="J215" s="32">
        <f t="shared" si="21"/>
        <v>20</v>
      </c>
      <c r="K215" s="32">
        <f t="shared" si="21"/>
        <v>120</v>
      </c>
      <c r="L215" s="33"/>
      <c r="M215" s="36">
        <f t="shared" si="24"/>
        <v>59.887498521399195</v>
      </c>
      <c r="N215" s="35"/>
      <c r="O215" s="35"/>
      <c r="P215" s="18"/>
      <c r="Q215" s="17"/>
      <c r="R215" s="17"/>
      <c r="S215" s="17"/>
    </row>
    <row r="216" spans="1:19" x14ac:dyDescent="0.25">
      <c r="A216" s="32">
        <v>94</v>
      </c>
      <c r="B216" s="32">
        <f t="shared" si="19"/>
        <v>50</v>
      </c>
      <c r="C216" s="32">
        <f t="shared" si="17"/>
        <v>2500</v>
      </c>
      <c r="D216" s="33">
        <f t="shared" si="20"/>
        <v>52.5</v>
      </c>
      <c r="E216" s="32">
        <f t="shared" si="20"/>
        <v>60</v>
      </c>
      <c r="F216" s="32">
        <f t="shared" si="18"/>
        <v>3600</v>
      </c>
      <c r="G216" s="34">
        <f t="shared" si="21"/>
        <v>66.8</v>
      </c>
      <c r="H216" s="32">
        <f t="shared" si="21"/>
        <v>5</v>
      </c>
      <c r="I216" s="32">
        <f t="shared" si="21"/>
        <v>1.2999999999999999E-2</v>
      </c>
      <c r="J216" s="32">
        <f t="shared" si="21"/>
        <v>20</v>
      </c>
      <c r="K216" s="32">
        <f t="shared" si="21"/>
        <v>120</v>
      </c>
      <c r="L216" s="33"/>
      <c r="M216" s="36">
        <f t="shared" si="24"/>
        <v>61.140522458772502</v>
      </c>
      <c r="N216" s="35"/>
      <c r="O216" s="35"/>
      <c r="P216" s="18"/>
      <c r="Q216" s="17"/>
      <c r="R216" s="17"/>
      <c r="S216" s="17"/>
    </row>
    <row r="217" spans="1:19" x14ac:dyDescent="0.25">
      <c r="A217" s="32">
        <v>95</v>
      </c>
      <c r="B217" s="32">
        <f t="shared" si="19"/>
        <v>50</v>
      </c>
      <c r="C217" s="32">
        <f t="shared" si="17"/>
        <v>2500</v>
      </c>
      <c r="D217" s="33">
        <f t="shared" si="20"/>
        <v>52.5</v>
      </c>
      <c r="E217" s="32">
        <f t="shared" si="20"/>
        <v>60</v>
      </c>
      <c r="F217" s="32">
        <f t="shared" si="18"/>
        <v>3600</v>
      </c>
      <c r="G217" s="34">
        <f t="shared" si="21"/>
        <v>66.8</v>
      </c>
      <c r="H217" s="32">
        <f t="shared" si="21"/>
        <v>5</v>
      </c>
      <c r="I217" s="32">
        <f t="shared" si="21"/>
        <v>1.2999999999999999E-2</v>
      </c>
      <c r="J217" s="32">
        <f t="shared" si="21"/>
        <v>20</v>
      </c>
      <c r="K217" s="32">
        <f t="shared" si="21"/>
        <v>120</v>
      </c>
      <c r="L217" s="33"/>
      <c r="M217" s="36">
        <f t="shared" si="24"/>
        <v>62.166411690642882</v>
      </c>
      <c r="N217" s="35"/>
      <c r="O217" s="35"/>
      <c r="P217" s="18"/>
      <c r="Q217" s="17"/>
      <c r="R217" s="17"/>
      <c r="S217" s="17"/>
    </row>
    <row r="218" spans="1:19" x14ac:dyDescent="0.25">
      <c r="A218" s="32">
        <v>96</v>
      </c>
      <c r="B218" s="32">
        <f t="shared" si="19"/>
        <v>50</v>
      </c>
      <c r="C218" s="32">
        <f t="shared" si="17"/>
        <v>2500</v>
      </c>
      <c r="D218" s="33">
        <f t="shared" si="20"/>
        <v>52.5</v>
      </c>
      <c r="E218" s="32">
        <f t="shared" si="20"/>
        <v>60</v>
      </c>
      <c r="F218" s="32">
        <f t="shared" si="18"/>
        <v>3600</v>
      </c>
      <c r="G218" s="34">
        <f t="shared" si="21"/>
        <v>66.8</v>
      </c>
      <c r="H218" s="32">
        <f t="shared" si="21"/>
        <v>5</v>
      </c>
      <c r="I218" s="32">
        <f t="shared" si="21"/>
        <v>1.2999999999999999E-2</v>
      </c>
      <c r="J218" s="32">
        <f t="shared" si="21"/>
        <v>20</v>
      </c>
      <c r="K218" s="32">
        <f t="shared" si="21"/>
        <v>120</v>
      </c>
      <c r="L218" s="33"/>
      <c r="M218" s="36">
        <f t="shared" si="24"/>
        <v>63.006338754026714</v>
      </c>
      <c r="N218" s="35"/>
      <c r="O218" s="35"/>
      <c r="P218" s="18"/>
      <c r="Q218" s="17"/>
      <c r="R218" s="17"/>
      <c r="S218" s="17"/>
    </row>
    <row r="219" spans="1:19" x14ac:dyDescent="0.25">
      <c r="A219" s="32">
        <v>97</v>
      </c>
      <c r="B219" s="32">
        <f t="shared" si="19"/>
        <v>50</v>
      </c>
      <c r="C219" s="32">
        <f t="shared" si="17"/>
        <v>2500</v>
      </c>
      <c r="D219" s="33">
        <f t="shared" si="20"/>
        <v>52.5</v>
      </c>
      <c r="E219" s="32">
        <f t="shared" si="20"/>
        <v>60</v>
      </c>
      <c r="F219" s="32">
        <f t="shared" si="18"/>
        <v>3600</v>
      </c>
      <c r="G219" s="34">
        <f t="shared" si="21"/>
        <v>66.8</v>
      </c>
      <c r="H219" s="32">
        <f t="shared" si="21"/>
        <v>5</v>
      </c>
      <c r="I219" s="32">
        <f t="shared" si="21"/>
        <v>1.2999999999999999E-2</v>
      </c>
      <c r="J219" s="32">
        <f t="shared" si="21"/>
        <v>20</v>
      </c>
      <c r="K219" s="32">
        <f t="shared" si="21"/>
        <v>120</v>
      </c>
      <c r="L219" s="33"/>
      <c r="M219" s="36">
        <f t="shared" si="24"/>
        <v>63.694012871161533</v>
      </c>
      <c r="N219" s="35"/>
      <c r="O219" s="35"/>
      <c r="P219" s="18"/>
      <c r="Q219" s="17"/>
      <c r="R219" s="17"/>
      <c r="S219" s="17"/>
    </row>
    <row r="220" spans="1:19" x14ac:dyDescent="0.25">
      <c r="A220" s="32">
        <v>98</v>
      </c>
      <c r="B220" s="32">
        <f t="shared" si="19"/>
        <v>50</v>
      </c>
      <c r="C220" s="32">
        <f t="shared" si="17"/>
        <v>2500</v>
      </c>
      <c r="D220" s="33">
        <f t="shared" si="20"/>
        <v>52.5</v>
      </c>
      <c r="E220" s="32">
        <f t="shared" si="20"/>
        <v>60</v>
      </c>
      <c r="F220" s="32">
        <f t="shared" si="18"/>
        <v>3600</v>
      </c>
      <c r="G220" s="34">
        <f t="shared" si="21"/>
        <v>66.8</v>
      </c>
      <c r="H220" s="32">
        <f t="shared" si="21"/>
        <v>5</v>
      </c>
      <c r="I220" s="32">
        <f t="shared" si="21"/>
        <v>1.2999999999999999E-2</v>
      </c>
      <c r="J220" s="32">
        <f t="shared" si="21"/>
        <v>20</v>
      </c>
      <c r="K220" s="32">
        <f t="shared" si="21"/>
        <v>120</v>
      </c>
      <c r="L220" s="33"/>
      <c r="M220" s="36">
        <f t="shared" si="24"/>
        <v>64.257032818955565</v>
      </c>
      <c r="N220" s="35"/>
      <c r="O220" s="35"/>
      <c r="P220" s="18"/>
      <c r="Q220" s="17"/>
      <c r="R220" s="17"/>
      <c r="S220" s="17"/>
    </row>
    <row r="221" spans="1:19" x14ac:dyDescent="0.25">
      <c r="A221" s="32">
        <v>99</v>
      </c>
      <c r="B221" s="32">
        <f t="shared" si="19"/>
        <v>50</v>
      </c>
      <c r="C221" s="32">
        <f t="shared" si="17"/>
        <v>2500</v>
      </c>
      <c r="D221" s="33">
        <f t="shared" si="20"/>
        <v>52.5</v>
      </c>
      <c r="E221" s="32">
        <f t="shared" si="20"/>
        <v>60</v>
      </c>
      <c r="F221" s="32">
        <f t="shared" si="18"/>
        <v>3600</v>
      </c>
      <c r="G221" s="34">
        <f t="shared" si="21"/>
        <v>66.8</v>
      </c>
      <c r="H221" s="32">
        <f t="shared" si="21"/>
        <v>5</v>
      </c>
      <c r="I221" s="32">
        <f t="shared" si="21"/>
        <v>1.2999999999999999E-2</v>
      </c>
      <c r="J221" s="32">
        <f t="shared" si="21"/>
        <v>20</v>
      </c>
      <c r="K221" s="32">
        <f t="shared" si="21"/>
        <v>120</v>
      </c>
      <c r="L221" s="33"/>
      <c r="M221" s="36">
        <f t="shared" si="24"/>
        <v>64.717994564810894</v>
      </c>
      <c r="N221" s="35"/>
      <c r="O221" s="35"/>
      <c r="P221" s="18"/>
      <c r="Q221" s="17"/>
      <c r="R221" s="17"/>
      <c r="S221" s="17"/>
    </row>
    <row r="222" spans="1:19" x14ac:dyDescent="0.25">
      <c r="A222" s="32">
        <v>100</v>
      </c>
      <c r="B222" s="32">
        <f>B221</f>
        <v>50</v>
      </c>
      <c r="C222" s="32">
        <f t="shared" si="17"/>
        <v>2500</v>
      </c>
      <c r="D222" s="33">
        <f t="shared" si="20"/>
        <v>52.5</v>
      </c>
      <c r="E222" s="32">
        <f t="shared" si="20"/>
        <v>60</v>
      </c>
      <c r="F222" s="32">
        <f t="shared" si="18"/>
        <v>3600</v>
      </c>
      <c r="G222" s="34">
        <f t="shared" si="21"/>
        <v>66.8</v>
      </c>
      <c r="H222" s="32">
        <f t="shared" si="21"/>
        <v>5</v>
      </c>
      <c r="I222" s="32">
        <f t="shared" si="21"/>
        <v>1.2999999999999999E-2</v>
      </c>
      <c r="J222" s="32">
        <f t="shared" si="21"/>
        <v>20</v>
      </c>
      <c r="K222" s="32">
        <f t="shared" si="21"/>
        <v>120</v>
      </c>
      <c r="L222" s="33"/>
      <c r="M222" s="36">
        <f t="shared" si="24"/>
        <v>65.09539812213518</v>
      </c>
      <c r="N222" s="35"/>
      <c r="O222" s="35"/>
      <c r="P222" s="18"/>
      <c r="Q222" s="17"/>
      <c r="R222" s="17"/>
      <c r="S222" s="17"/>
    </row>
    <row r="223" spans="1:19" x14ac:dyDescent="0.25">
      <c r="A223" s="37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9"/>
      <c r="N223" s="39"/>
      <c r="O223" s="39"/>
      <c r="P223" s="18"/>
      <c r="Q223" s="17"/>
      <c r="R223" s="17"/>
      <c r="S223" s="17"/>
    </row>
    <row r="224" spans="1:19" x14ac:dyDescent="0.25">
      <c r="A224" s="30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29"/>
      <c r="N224" s="29"/>
      <c r="O224" s="29"/>
      <c r="P224" s="18"/>
      <c r="Q224" s="17"/>
      <c r="R224" s="17"/>
      <c r="S224" s="17"/>
    </row>
    <row r="225" spans="1:19" x14ac:dyDescent="0.25">
      <c r="A225" s="30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29"/>
      <c r="N225" s="29"/>
      <c r="O225" s="29"/>
      <c r="P225" s="18"/>
      <c r="Q225" s="17"/>
      <c r="R225" s="17"/>
      <c r="S225" s="17"/>
    </row>
    <row r="226" spans="1:19" x14ac:dyDescent="0.25">
      <c r="A226" s="30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29"/>
      <c r="N226" s="29"/>
      <c r="O226" s="29"/>
      <c r="P226" s="18"/>
      <c r="Q226" s="17"/>
      <c r="R226" s="17"/>
      <c r="S226" s="17"/>
    </row>
    <row r="227" spans="1:19" x14ac:dyDescent="0.25">
      <c r="A227" s="30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29"/>
      <c r="N227" s="29"/>
      <c r="O227" s="29"/>
      <c r="P227" s="18"/>
      <c r="Q227" s="17"/>
      <c r="R227" s="17"/>
      <c r="S227" s="17"/>
    </row>
    <row r="228" spans="1:19" x14ac:dyDescent="0.25">
      <c r="A228" s="30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29"/>
      <c r="N228" s="29"/>
      <c r="O228" s="29"/>
      <c r="P228" s="18"/>
      <c r="Q228" s="17"/>
      <c r="R228" s="17"/>
      <c r="S228" s="17"/>
    </row>
    <row r="229" spans="1:19" x14ac:dyDescent="0.25">
      <c r="A229" s="30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29"/>
      <c r="N229" s="29"/>
      <c r="O229" s="29"/>
      <c r="P229" s="18"/>
      <c r="Q229" s="17"/>
      <c r="R229" s="17"/>
      <c r="S229" s="17"/>
    </row>
    <row r="230" spans="1:19" x14ac:dyDescent="0.25">
      <c r="A230" s="30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29"/>
      <c r="N230" s="29"/>
      <c r="O230" s="29"/>
      <c r="P230" s="18"/>
      <c r="Q230" s="17"/>
      <c r="R230" s="17"/>
      <c r="S230" s="17"/>
    </row>
    <row r="231" spans="1:19" x14ac:dyDescent="0.25">
      <c r="A231" s="30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29"/>
      <c r="N231" s="29"/>
      <c r="O231" s="29"/>
      <c r="P231" s="18"/>
      <c r="Q231" s="17"/>
      <c r="R231" s="17"/>
      <c r="S231" s="17"/>
    </row>
    <row r="232" spans="1:19" x14ac:dyDescent="0.25">
      <c r="A232" s="30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29"/>
      <c r="N232" s="29"/>
      <c r="O232" s="29"/>
      <c r="P232" s="18"/>
      <c r="Q232" s="17"/>
      <c r="R232" s="17"/>
      <c r="S232" s="17"/>
    </row>
    <row r="233" spans="1:19" x14ac:dyDescent="0.25">
      <c r="A233" s="30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29"/>
      <c r="N233" s="29"/>
      <c r="O233" s="29"/>
      <c r="P233" s="18"/>
      <c r="Q233" s="17"/>
      <c r="R233" s="17"/>
      <c r="S233" s="17"/>
    </row>
    <row r="234" spans="1:19" x14ac:dyDescent="0.25">
      <c r="A234" s="30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29"/>
      <c r="N234" s="29"/>
      <c r="O234" s="29"/>
      <c r="P234" s="18"/>
      <c r="Q234" s="17"/>
      <c r="R234" s="17"/>
      <c r="S234" s="17"/>
    </row>
    <row r="235" spans="1:19" x14ac:dyDescent="0.25">
      <c r="A235" s="30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29"/>
      <c r="N235" s="29"/>
      <c r="O235" s="29"/>
      <c r="P235" s="18"/>
      <c r="Q235" s="17"/>
      <c r="R235" s="17"/>
      <c r="S235" s="17"/>
    </row>
    <row r="236" spans="1:19" x14ac:dyDescent="0.25">
      <c r="A236" s="30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29"/>
      <c r="N236" s="29"/>
      <c r="O236" s="29"/>
      <c r="P236" s="18"/>
      <c r="Q236" s="17"/>
      <c r="R236" s="17"/>
      <c r="S236" s="17"/>
    </row>
    <row r="237" spans="1:19" x14ac:dyDescent="0.25">
      <c r="A237" s="30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29"/>
      <c r="N237" s="29"/>
      <c r="O237" s="29"/>
      <c r="P237" s="18"/>
      <c r="Q237" s="17"/>
      <c r="R237" s="17"/>
      <c r="S237" s="17"/>
    </row>
    <row r="238" spans="1:19" x14ac:dyDescent="0.25">
      <c r="A238" s="30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29"/>
      <c r="N238" s="29"/>
      <c r="O238" s="29"/>
      <c r="P238" s="18"/>
      <c r="Q238" s="17"/>
      <c r="R238" s="17"/>
      <c r="S238" s="17"/>
    </row>
    <row r="239" spans="1:19" x14ac:dyDescent="0.25">
      <c r="A239" s="30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29"/>
      <c r="N239" s="29"/>
      <c r="O239" s="29"/>
      <c r="P239" s="18"/>
      <c r="Q239" s="17"/>
      <c r="R239" s="17"/>
      <c r="S239" s="17"/>
    </row>
    <row r="240" spans="1:19" x14ac:dyDescent="0.25">
      <c r="A240" s="30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29"/>
      <c r="N240" s="29"/>
      <c r="O240" s="29"/>
      <c r="P240" s="18"/>
      <c r="Q240" s="17"/>
      <c r="R240" s="17"/>
      <c r="S240" s="17"/>
    </row>
    <row r="241" spans="1:19" x14ac:dyDescent="0.25">
      <c r="A241" s="30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29"/>
      <c r="N241" s="29"/>
      <c r="O241" s="29"/>
      <c r="P241" s="18"/>
      <c r="Q241" s="17"/>
      <c r="R241" s="17"/>
      <c r="S241" s="17"/>
    </row>
    <row r="242" spans="1:19" x14ac:dyDescent="0.25">
      <c r="A242" s="30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29"/>
      <c r="N242" s="29"/>
      <c r="O242" s="29"/>
      <c r="P242" s="18"/>
      <c r="Q242" s="17"/>
      <c r="R242" s="17"/>
      <c r="S242" s="17"/>
    </row>
    <row r="243" spans="1:19" x14ac:dyDescent="0.25">
      <c r="A243" s="30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29"/>
      <c r="N243" s="29"/>
      <c r="O243" s="29"/>
      <c r="P243" s="18"/>
      <c r="Q243" s="17"/>
      <c r="R243" s="17"/>
      <c r="S243" s="17"/>
    </row>
    <row r="244" spans="1:19" x14ac:dyDescent="0.25">
      <c r="A244" s="30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29"/>
      <c r="N244" s="29"/>
      <c r="O244" s="29"/>
      <c r="P244" s="18"/>
      <c r="Q244" s="17"/>
      <c r="R244" s="17"/>
      <c r="S244" s="17"/>
    </row>
    <row r="245" spans="1:19" x14ac:dyDescent="0.25">
      <c r="A245" s="30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29"/>
      <c r="N245" s="29"/>
      <c r="O245" s="29"/>
      <c r="P245" s="18"/>
      <c r="Q245" s="17"/>
      <c r="R245" s="17"/>
      <c r="S245" s="17"/>
    </row>
    <row r="246" spans="1:19" x14ac:dyDescent="0.25">
      <c r="A246" s="30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29"/>
      <c r="N246" s="29"/>
      <c r="O246" s="29"/>
      <c r="P246" s="18"/>
      <c r="Q246" s="17"/>
      <c r="R246" s="17"/>
      <c r="S246" s="17"/>
    </row>
    <row r="247" spans="1:19" x14ac:dyDescent="0.25">
      <c r="A247" s="30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29"/>
      <c r="N247" s="29"/>
      <c r="O247" s="29"/>
      <c r="P247" s="18"/>
      <c r="Q247" s="17"/>
      <c r="R247" s="17"/>
      <c r="S247" s="17"/>
    </row>
    <row r="248" spans="1:19" x14ac:dyDescent="0.25">
      <c r="A248" s="30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29"/>
      <c r="N248" s="29"/>
      <c r="O248" s="29"/>
      <c r="P248" s="18"/>
      <c r="Q248" s="17"/>
      <c r="R248" s="17"/>
      <c r="S248" s="17"/>
    </row>
    <row r="249" spans="1:19" x14ac:dyDescent="0.25">
      <c r="A249" s="30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29"/>
      <c r="N249" s="29"/>
      <c r="O249" s="29"/>
      <c r="P249" s="18"/>
      <c r="Q249" s="17"/>
      <c r="R249" s="17"/>
      <c r="S249" s="17"/>
    </row>
    <row r="250" spans="1:19" x14ac:dyDescent="0.25">
      <c r="A250" s="30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29"/>
      <c r="N250" s="29"/>
      <c r="O250" s="29"/>
      <c r="P250" s="18"/>
      <c r="Q250" s="17"/>
      <c r="R250" s="17"/>
      <c r="S250" s="17"/>
    </row>
    <row r="251" spans="1:19" x14ac:dyDescent="0.25">
      <c r="A251" s="30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29"/>
      <c r="N251" s="29"/>
      <c r="O251" s="29"/>
      <c r="P251" s="18"/>
      <c r="Q251" s="17"/>
      <c r="R251" s="17"/>
      <c r="S251" s="17"/>
    </row>
    <row r="252" spans="1:19" x14ac:dyDescent="0.25">
      <c r="B252" s="2"/>
      <c r="C252" s="2"/>
      <c r="D252" s="2"/>
      <c r="F252" s="2"/>
      <c r="G252" s="2"/>
      <c r="H252" s="2"/>
      <c r="I252" s="2"/>
      <c r="J252" s="2"/>
      <c r="L252" s="2"/>
      <c r="M252" s="18"/>
      <c r="N252" s="18"/>
      <c r="O252" s="18"/>
      <c r="P252" s="18"/>
      <c r="Q252" s="17"/>
      <c r="R252" s="17"/>
      <c r="S252" s="17"/>
    </row>
    <row r="253" spans="1:19" x14ac:dyDescent="0.25">
      <c r="B253" s="2"/>
      <c r="C253" s="2"/>
      <c r="D253" s="2"/>
      <c r="F253" s="2"/>
      <c r="G253" s="2"/>
      <c r="H253" s="2"/>
      <c r="I253" s="2"/>
      <c r="J253" s="2"/>
      <c r="L253" s="2"/>
      <c r="M253" s="18"/>
      <c r="N253" s="18"/>
      <c r="O253" s="18"/>
      <c r="P253" s="18"/>
      <c r="Q253" s="17"/>
      <c r="R253" s="17"/>
      <c r="S253" s="17"/>
    </row>
    <row r="254" spans="1:19" x14ac:dyDescent="0.25">
      <c r="B254" s="2"/>
      <c r="C254" s="2"/>
      <c r="D254" s="2"/>
      <c r="F254" s="2"/>
      <c r="G254" s="2"/>
      <c r="H254" s="2"/>
      <c r="I254" s="2"/>
      <c r="J254" s="2"/>
      <c r="L254" s="2"/>
      <c r="M254" s="18"/>
      <c r="N254" s="18"/>
      <c r="O254" s="18"/>
      <c r="P254" s="18"/>
      <c r="Q254" s="17"/>
      <c r="R254" s="17"/>
      <c r="S254" s="17"/>
    </row>
    <row r="255" spans="1:19" x14ac:dyDescent="0.25">
      <c r="B255" s="2"/>
      <c r="C255" s="2"/>
      <c r="D255" s="2"/>
      <c r="F255" s="2"/>
      <c r="G255" s="2"/>
      <c r="H255" s="2"/>
      <c r="I255" s="2"/>
      <c r="J255" s="2"/>
      <c r="L255" s="2"/>
      <c r="M255" s="18"/>
      <c r="N255" s="18"/>
      <c r="O255" s="18"/>
      <c r="P255" s="18"/>
      <c r="Q255" s="17"/>
      <c r="R255" s="17"/>
      <c r="S255" s="17"/>
    </row>
    <row r="256" spans="1:19" x14ac:dyDescent="0.25">
      <c r="B256" s="2"/>
      <c r="C256" s="2"/>
      <c r="D256" s="2"/>
      <c r="F256" s="2"/>
      <c r="G256" s="2"/>
      <c r="H256" s="2"/>
      <c r="I256" s="2"/>
      <c r="J256" s="2"/>
      <c r="L256" s="2"/>
      <c r="M256" s="18"/>
      <c r="N256" s="18"/>
      <c r="O256" s="18"/>
      <c r="P256" s="18"/>
      <c r="Q256" s="17"/>
      <c r="R256" s="17"/>
      <c r="S256" s="17"/>
    </row>
    <row r="257" spans="2:19" x14ac:dyDescent="0.25">
      <c r="B257" s="2"/>
      <c r="C257" s="2"/>
      <c r="D257" s="2"/>
      <c r="F257" s="2"/>
      <c r="G257" s="2"/>
      <c r="H257" s="2"/>
      <c r="I257" s="2"/>
      <c r="J257" s="2"/>
      <c r="L257" s="2"/>
      <c r="M257" s="18"/>
      <c r="N257" s="18"/>
      <c r="O257" s="18"/>
      <c r="P257" s="18"/>
      <c r="Q257" s="17"/>
      <c r="R257" s="17"/>
      <c r="S257" s="17"/>
    </row>
    <row r="258" spans="2:19" x14ac:dyDescent="0.25">
      <c r="B258" s="2"/>
      <c r="C258" s="2"/>
      <c r="D258" s="2"/>
      <c r="F258" s="2"/>
      <c r="G258" s="2"/>
      <c r="H258" s="2"/>
      <c r="I258" s="2"/>
      <c r="J258" s="2"/>
      <c r="L258" s="2"/>
      <c r="M258" s="18"/>
      <c r="N258" s="18"/>
      <c r="O258" s="18"/>
      <c r="P258" s="18"/>
      <c r="Q258" s="17"/>
      <c r="R258" s="17"/>
      <c r="S258" s="17"/>
    </row>
    <row r="259" spans="2:19" x14ac:dyDescent="0.25">
      <c r="B259" s="2"/>
      <c r="C259" s="2"/>
      <c r="D259" s="2"/>
      <c r="F259" s="2"/>
      <c r="G259" s="2"/>
      <c r="H259" s="2"/>
      <c r="I259" s="2"/>
      <c r="J259" s="2"/>
      <c r="L259" s="2"/>
      <c r="M259" s="18"/>
      <c r="N259" s="18"/>
      <c r="O259" s="18"/>
      <c r="P259" s="18"/>
      <c r="Q259" s="17"/>
      <c r="R259" s="17"/>
      <c r="S259" s="17"/>
    </row>
    <row r="260" spans="2:19" x14ac:dyDescent="0.25">
      <c r="B260" s="2"/>
      <c r="C260" s="2"/>
      <c r="D260" s="2"/>
      <c r="F260" s="2"/>
      <c r="G260" s="2"/>
      <c r="H260" s="2"/>
      <c r="I260" s="2"/>
      <c r="J260" s="2"/>
      <c r="L260" s="2"/>
      <c r="M260" s="18"/>
      <c r="N260" s="18"/>
      <c r="O260" s="18"/>
      <c r="P260" s="18"/>
      <c r="Q260" s="17"/>
      <c r="R260" s="17"/>
      <c r="S260" s="17"/>
    </row>
    <row r="261" spans="2:19" x14ac:dyDescent="0.25">
      <c r="B261" s="2"/>
      <c r="C261" s="2"/>
      <c r="D261" s="2"/>
      <c r="F261" s="2"/>
      <c r="G261" s="2"/>
      <c r="H261" s="2"/>
      <c r="I261" s="2"/>
      <c r="J261" s="2"/>
      <c r="L261" s="2"/>
      <c r="M261" s="18"/>
      <c r="N261" s="18"/>
      <c r="O261" s="18"/>
      <c r="P261" s="18"/>
      <c r="Q261" s="17"/>
      <c r="R261" s="17"/>
      <c r="S261" s="17"/>
    </row>
    <row r="262" spans="2:19" x14ac:dyDescent="0.25">
      <c r="B262" s="2"/>
      <c r="C262" s="2"/>
      <c r="D262" s="2"/>
      <c r="F262" s="2"/>
      <c r="G262" s="2"/>
      <c r="H262" s="2"/>
      <c r="I262" s="2"/>
      <c r="J262" s="2"/>
      <c r="L262" s="2"/>
      <c r="M262" s="18"/>
      <c r="N262" s="18"/>
      <c r="O262" s="18"/>
      <c r="P262" s="18"/>
      <c r="Q262" s="17"/>
      <c r="R262" s="17"/>
      <c r="S262" s="17"/>
    </row>
    <row r="263" spans="2:19" x14ac:dyDescent="0.25">
      <c r="B263" s="2"/>
      <c r="C263" s="2"/>
      <c r="D263" s="2"/>
      <c r="F263" s="2"/>
      <c r="G263" s="2"/>
      <c r="H263" s="2"/>
      <c r="I263" s="2"/>
      <c r="J263" s="2"/>
      <c r="L263" s="2"/>
      <c r="M263" s="18"/>
      <c r="N263" s="18"/>
      <c r="O263" s="18"/>
      <c r="P263" s="18"/>
      <c r="Q263" s="17"/>
      <c r="R263" s="17"/>
      <c r="S263" s="17"/>
    </row>
    <row r="264" spans="2:19" x14ac:dyDescent="0.25">
      <c r="B264" s="2"/>
      <c r="C264" s="2"/>
      <c r="D264" s="2"/>
      <c r="F264" s="2"/>
      <c r="G264" s="2"/>
      <c r="H264" s="2"/>
      <c r="I264" s="2"/>
      <c r="J264" s="2"/>
      <c r="L264" s="2"/>
      <c r="M264" s="18"/>
      <c r="N264" s="18"/>
      <c r="O264" s="18"/>
      <c r="P264" s="18"/>
      <c r="Q264" s="17"/>
      <c r="R264" s="17"/>
      <c r="S264" s="17"/>
    </row>
    <row r="265" spans="2:19" x14ac:dyDescent="0.25">
      <c r="B265" s="2"/>
      <c r="C265" s="2"/>
      <c r="D265" s="2"/>
      <c r="F265" s="2"/>
      <c r="G265" s="2"/>
      <c r="H265" s="2"/>
      <c r="I265" s="2"/>
      <c r="J265" s="2"/>
      <c r="L265" s="2"/>
      <c r="M265" s="18"/>
      <c r="N265" s="18"/>
      <c r="O265" s="18"/>
      <c r="P265" s="18"/>
      <c r="Q265" s="17"/>
      <c r="R265" s="17"/>
      <c r="S265" s="17"/>
    </row>
    <row r="266" spans="2:19" x14ac:dyDescent="0.25">
      <c r="B266" s="2"/>
      <c r="C266" s="2"/>
      <c r="D266" s="2"/>
      <c r="F266" s="2"/>
      <c r="G266" s="2"/>
      <c r="H266" s="2"/>
      <c r="I266" s="2"/>
      <c r="J266" s="2"/>
      <c r="L266" s="2"/>
      <c r="M266" s="18"/>
      <c r="N266" s="18"/>
      <c r="O266" s="18"/>
      <c r="P266" s="18"/>
      <c r="Q266" s="17"/>
      <c r="R266" s="17"/>
      <c r="S266" s="17"/>
    </row>
    <row r="267" spans="2:19" x14ac:dyDescent="0.25">
      <c r="B267" s="2"/>
      <c r="C267" s="2"/>
      <c r="D267" s="2"/>
      <c r="F267" s="2"/>
      <c r="G267" s="2"/>
      <c r="H267" s="2"/>
      <c r="I267" s="2"/>
      <c r="J267" s="2"/>
      <c r="L267" s="2"/>
      <c r="M267" s="18"/>
      <c r="N267" s="18"/>
      <c r="O267" s="18"/>
      <c r="P267" s="18"/>
      <c r="Q267" s="17"/>
      <c r="R267" s="17"/>
      <c r="S267" s="17"/>
    </row>
    <row r="268" spans="2:19" x14ac:dyDescent="0.25">
      <c r="B268" s="2"/>
      <c r="C268" s="2"/>
      <c r="D268" s="2"/>
      <c r="F268" s="2"/>
      <c r="G268" s="2"/>
      <c r="H268" s="2"/>
      <c r="I268" s="2"/>
      <c r="J268" s="2"/>
      <c r="L268" s="2"/>
      <c r="M268" s="18"/>
      <c r="N268" s="18"/>
      <c r="O268" s="18"/>
      <c r="P268" s="18"/>
      <c r="Q268" s="17"/>
      <c r="R268" s="17"/>
      <c r="S268" s="17"/>
    </row>
    <row r="269" spans="2:19" x14ac:dyDescent="0.25">
      <c r="B269" s="2"/>
      <c r="C269" s="2"/>
      <c r="D269" s="2"/>
      <c r="F269" s="2"/>
      <c r="G269" s="2"/>
      <c r="H269" s="2"/>
      <c r="I269" s="2"/>
      <c r="J269" s="2"/>
      <c r="L269" s="2"/>
      <c r="M269" s="18"/>
      <c r="N269" s="18"/>
      <c r="O269" s="18"/>
      <c r="P269" s="18"/>
      <c r="Q269" s="17"/>
      <c r="R269" s="17"/>
      <c r="S269" s="17"/>
    </row>
    <row r="270" spans="2:19" x14ac:dyDescent="0.25">
      <c r="B270" s="2"/>
      <c r="C270" s="2"/>
      <c r="D270" s="2"/>
      <c r="F270" s="2"/>
      <c r="G270" s="2"/>
      <c r="H270" s="2"/>
      <c r="I270" s="2"/>
      <c r="J270" s="2"/>
      <c r="L270" s="2"/>
      <c r="M270" s="18"/>
      <c r="N270" s="18"/>
      <c r="O270" s="18"/>
      <c r="P270" s="18"/>
      <c r="Q270" s="17"/>
      <c r="R270" s="17"/>
      <c r="S270" s="17"/>
    </row>
    <row r="271" spans="2:19" x14ac:dyDescent="0.25">
      <c r="B271" s="2"/>
      <c r="C271" s="2"/>
      <c r="D271" s="2"/>
      <c r="F271" s="2"/>
      <c r="G271" s="2"/>
      <c r="H271" s="2"/>
      <c r="I271" s="2"/>
      <c r="J271" s="2"/>
      <c r="L271" s="2"/>
      <c r="M271" s="18"/>
      <c r="N271" s="18"/>
      <c r="O271" s="18"/>
      <c r="P271" s="18"/>
      <c r="Q271" s="17"/>
      <c r="R271" s="17"/>
      <c r="S271" s="17"/>
    </row>
    <row r="272" spans="2:19" x14ac:dyDescent="0.25">
      <c r="B272" s="2"/>
      <c r="C272" s="2"/>
      <c r="D272" s="2"/>
      <c r="F272" s="2"/>
      <c r="G272" s="2"/>
      <c r="H272" s="2"/>
      <c r="I272" s="2"/>
      <c r="J272" s="2"/>
      <c r="L272" s="2"/>
      <c r="M272" s="18"/>
      <c r="N272" s="18"/>
      <c r="O272" s="18"/>
      <c r="P272" s="18"/>
      <c r="Q272" s="17"/>
      <c r="R272" s="17"/>
      <c r="S272" s="17"/>
    </row>
    <row r="273" spans="2:19" x14ac:dyDescent="0.25">
      <c r="B273" s="2"/>
      <c r="C273" s="2"/>
      <c r="D273" s="2"/>
      <c r="F273" s="2"/>
      <c r="G273" s="2"/>
      <c r="H273" s="2"/>
      <c r="I273" s="2"/>
      <c r="J273" s="2"/>
      <c r="L273" s="2"/>
      <c r="M273" s="18"/>
      <c r="N273" s="18"/>
      <c r="O273" s="18"/>
      <c r="P273" s="18"/>
      <c r="Q273" s="17"/>
      <c r="R273" s="17"/>
      <c r="S273" s="17"/>
    </row>
    <row r="274" spans="2:19" x14ac:dyDescent="0.25">
      <c r="B274" s="2"/>
      <c r="C274" s="2"/>
      <c r="D274" s="2"/>
      <c r="F274" s="2"/>
      <c r="G274" s="2"/>
      <c r="H274" s="2"/>
      <c r="I274" s="2"/>
      <c r="J274" s="2"/>
      <c r="L274" s="2"/>
      <c r="M274" s="18"/>
      <c r="N274" s="18"/>
      <c r="O274" s="18"/>
      <c r="P274" s="18"/>
      <c r="Q274" s="17"/>
      <c r="R274" s="17"/>
      <c r="S274" s="17"/>
    </row>
    <row r="275" spans="2:19" x14ac:dyDescent="0.25">
      <c r="B275" s="2"/>
      <c r="C275" s="2"/>
      <c r="D275" s="2"/>
      <c r="F275" s="2"/>
      <c r="G275" s="2"/>
      <c r="H275" s="2"/>
      <c r="I275" s="2"/>
      <c r="J275" s="2"/>
      <c r="L275" s="2"/>
      <c r="M275" s="18"/>
      <c r="N275" s="18"/>
      <c r="O275" s="18"/>
      <c r="P275" s="18"/>
      <c r="Q275" s="17"/>
      <c r="R275" s="17"/>
      <c r="S275" s="17"/>
    </row>
    <row r="276" spans="2:19" x14ac:dyDescent="0.25">
      <c r="B276" s="2"/>
      <c r="C276" s="2"/>
      <c r="D276" s="2"/>
      <c r="F276" s="2"/>
      <c r="G276" s="2"/>
      <c r="H276" s="2"/>
      <c r="I276" s="2"/>
      <c r="J276" s="2"/>
      <c r="L276" s="2"/>
      <c r="M276" s="18"/>
      <c r="N276" s="18"/>
      <c r="O276" s="18"/>
      <c r="P276" s="18"/>
      <c r="Q276" s="17"/>
      <c r="R276" s="17"/>
      <c r="S276" s="17"/>
    </row>
    <row r="277" spans="2:19" x14ac:dyDescent="0.25">
      <c r="B277" s="2"/>
      <c r="C277" s="2"/>
      <c r="D277" s="2"/>
      <c r="F277" s="2"/>
      <c r="G277" s="2"/>
      <c r="H277" s="2"/>
      <c r="I277" s="2"/>
      <c r="J277" s="2"/>
      <c r="L277" s="2"/>
      <c r="M277" s="18"/>
      <c r="N277" s="18"/>
      <c r="O277" s="18"/>
      <c r="P277" s="18"/>
      <c r="Q277" s="17"/>
      <c r="R277" s="17"/>
      <c r="S277" s="17"/>
    </row>
    <row r="278" spans="2:19" x14ac:dyDescent="0.25">
      <c r="B278" s="2"/>
      <c r="C278" s="2"/>
      <c r="D278" s="2"/>
      <c r="F278" s="2"/>
      <c r="G278" s="2"/>
      <c r="H278" s="2"/>
      <c r="I278" s="2"/>
      <c r="J278" s="2"/>
      <c r="L278" s="2"/>
      <c r="M278" s="18"/>
      <c r="N278" s="18"/>
      <c r="O278" s="18"/>
      <c r="P278" s="18"/>
      <c r="Q278" s="17"/>
      <c r="R278" s="17"/>
      <c r="S278" s="17"/>
    </row>
    <row r="279" spans="2:19" x14ac:dyDescent="0.25">
      <c r="B279" s="2"/>
      <c r="C279" s="2"/>
      <c r="D279" s="2"/>
      <c r="F279" s="2"/>
      <c r="G279" s="2"/>
      <c r="H279" s="2"/>
      <c r="I279" s="2"/>
      <c r="J279" s="2"/>
      <c r="L279" s="2"/>
      <c r="M279" s="18"/>
      <c r="N279" s="18"/>
      <c r="O279" s="18"/>
      <c r="P279" s="18"/>
      <c r="Q279" s="17"/>
      <c r="R279" s="17"/>
      <c r="S279" s="17"/>
    </row>
    <row r="280" spans="2:19" x14ac:dyDescent="0.25">
      <c r="B280" s="2"/>
      <c r="C280" s="2"/>
      <c r="D280" s="2"/>
      <c r="F280" s="2"/>
      <c r="G280" s="2"/>
      <c r="H280" s="2"/>
      <c r="I280" s="2"/>
      <c r="J280" s="2"/>
      <c r="L280" s="2"/>
      <c r="M280" s="18"/>
      <c r="N280" s="18"/>
      <c r="O280" s="18"/>
      <c r="P280" s="18"/>
      <c r="Q280" s="17"/>
      <c r="R280" s="17"/>
      <c r="S280" s="17"/>
    </row>
    <row r="281" spans="2:19" x14ac:dyDescent="0.25">
      <c r="B281" s="2"/>
      <c r="C281" s="2"/>
      <c r="D281" s="2"/>
      <c r="F281" s="2"/>
      <c r="G281" s="2"/>
      <c r="H281" s="2"/>
      <c r="I281" s="2"/>
      <c r="J281" s="2"/>
      <c r="L281" s="2"/>
      <c r="M281" s="18"/>
      <c r="N281" s="18"/>
      <c r="O281" s="18"/>
      <c r="P281" s="18"/>
      <c r="Q281" s="17"/>
      <c r="R281" s="17"/>
      <c r="S281" s="17"/>
    </row>
    <row r="282" spans="2:19" x14ac:dyDescent="0.25">
      <c r="B282" s="2"/>
      <c r="C282" s="2"/>
      <c r="D282" s="2"/>
      <c r="F282" s="2"/>
      <c r="G282" s="2"/>
      <c r="H282" s="2"/>
      <c r="I282" s="2"/>
      <c r="J282" s="2"/>
      <c r="L282" s="2"/>
      <c r="M282" s="18"/>
      <c r="N282" s="18"/>
      <c r="O282" s="18"/>
      <c r="P282" s="18"/>
      <c r="Q282" s="17"/>
      <c r="R282" s="17"/>
      <c r="S282" s="17"/>
    </row>
    <row r="283" spans="2:19" x14ac:dyDescent="0.25">
      <c r="B283" s="2"/>
      <c r="C283" s="2"/>
      <c r="D283" s="2"/>
      <c r="F283" s="2"/>
      <c r="G283" s="2"/>
      <c r="H283" s="2"/>
      <c r="I283" s="2"/>
      <c r="J283" s="2"/>
      <c r="L283" s="2"/>
      <c r="M283" s="18"/>
      <c r="N283" s="18"/>
      <c r="O283" s="18"/>
      <c r="P283" s="18"/>
      <c r="Q283" s="17"/>
      <c r="R283" s="17"/>
      <c r="S283" s="17"/>
    </row>
    <row r="284" spans="2:19" x14ac:dyDescent="0.25">
      <c r="B284" s="2"/>
      <c r="C284" s="2"/>
      <c r="D284" s="2"/>
      <c r="F284" s="2"/>
      <c r="G284" s="2"/>
      <c r="H284" s="2"/>
      <c r="I284" s="2"/>
      <c r="J284" s="2"/>
      <c r="L284" s="2"/>
      <c r="M284" s="18"/>
      <c r="N284" s="18"/>
      <c r="O284" s="18"/>
      <c r="P284" s="18"/>
      <c r="Q284" s="17"/>
      <c r="R284" s="17"/>
      <c r="S284" s="17"/>
    </row>
    <row r="285" spans="2:19" x14ac:dyDescent="0.25">
      <c r="B285" s="2"/>
      <c r="C285" s="2"/>
      <c r="D285" s="2"/>
      <c r="F285" s="2"/>
      <c r="G285" s="2"/>
      <c r="H285" s="2"/>
      <c r="I285" s="2"/>
      <c r="J285" s="2"/>
      <c r="L285" s="2"/>
      <c r="M285" s="18"/>
      <c r="N285" s="18"/>
      <c r="O285" s="18"/>
      <c r="P285" s="18"/>
      <c r="Q285" s="17"/>
      <c r="R285" s="17"/>
      <c r="S285" s="17"/>
    </row>
    <row r="286" spans="2:19" x14ac:dyDescent="0.25">
      <c r="B286" s="2"/>
      <c r="C286" s="2"/>
      <c r="D286" s="2"/>
      <c r="F286" s="2"/>
      <c r="G286" s="2"/>
      <c r="H286" s="2"/>
      <c r="I286" s="2"/>
      <c r="J286" s="2"/>
      <c r="L286" s="2"/>
      <c r="M286" s="18"/>
      <c r="N286" s="18"/>
      <c r="O286" s="18"/>
      <c r="P286" s="18"/>
      <c r="Q286" s="17"/>
      <c r="R286" s="17"/>
      <c r="S286" s="17"/>
    </row>
    <row r="287" spans="2:19" x14ac:dyDescent="0.25">
      <c r="B287" s="2"/>
      <c r="C287" s="2"/>
      <c r="D287" s="2"/>
      <c r="F287" s="2"/>
      <c r="G287" s="2"/>
      <c r="H287" s="2"/>
      <c r="I287" s="2"/>
      <c r="J287" s="2"/>
      <c r="L287" s="2"/>
      <c r="M287" s="18"/>
      <c r="N287" s="18"/>
      <c r="O287" s="18"/>
      <c r="P287" s="18"/>
      <c r="Q287" s="17"/>
      <c r="R287" s="17"/>
      <c r="S287" s="17"/>
    </row>
    <row r="288" spans="2:19" x14ac:dyDescent="0.25">
      <c r="B288" s="2"/>
      <c r="C288" s="2"/>
      <c r="D288" s="2"/>
      <c r="F288" s="2"/>
      <c r="G288" s="2"/>
      <c r="H288" s="2"/>
      <c r="I288" s="2"/>
      <c r="J288" s="2"/>
      <c r="L288" s="2"/>
      <c r="M288" s="18"/>
      <c r="N288" s="18"/>
      <c r="O288" s="18"/>
      <c r="P288" s="18"/>
      <c r="Q288" s="17"/>
      <c r="R288" s="17"/>
      <c r="S288" s="17"/>
    </row>
    <row r="289" spans="2:19" x14ac:dyDescent="0.25">
      <c r="B289" s="2"/>
      <c r="C289" s="2"/>
      <c r="D289" s="2"/>
      <c r="F289" s="2"/>
      <c r="G289" s="2"/>
      <c r="H289" s="2"/>
      <c r="I289" s="2"/>
      <c r="J289" s="2"/>
      <c r="L289" s="2"/>
      <c r="M289" s="18"/>
      <c r="N289" s="18"/>
      <c r="O289" s="18"/>
      <c r="P289" s="18"/>
      <c r="Q289" s="17"/>
      <c r="R289" s="17"/>
      <c r="S289" s="17"/>
    </row>
    <row r="290" spans="2:19" x14ac:dyDescent="0.25">
      <c r="B290" s="2"/>
      <c r="C290" s="2"/>
      <c r="D290" s="2"/>
      <c r="F290" s="2"/>
      <c r="G290" s="2"/>
      <c r="H290" s="2"/>
      <c r="I290" s="2"/>
      <c r="J290" s="2"/>
      <c r="L290" s="2"/>
      <c r="M290" s="18"/>
      <c r="N290" s="18"/>
      <c r="O290" s="18"/>
      <c r="P290" s="18"/>
      <c r="Q290" s="17"/>
      <c r="R290" s="17"/>
      <c r="S290" s="17"/>
    </row>
    <row r="291" spans="2:19" x14ac:dyDescent="0.25">
      <c r="B291" s="2"/>
      <c r="C291" s="2"/>
      <c r="D291" s="2"/>
      <c r="F291" s="2"/>
      <c r="G291" s="2"/>
      <c r="H291" s="2"/>
      <c r="I291" s="2"/>
      <c r="J291" s="2"/>
      <c r="L291" s="2"/>
      <c r="M291" s="18"/>
      <c r="N291" s="18"/>
      <c r="O291" s="18"/>
      <c r="P291" s="18"/>
      <c r="Q291" s="17"/>
      <c r="R291" s="17"/>
      <c r="S291" s="17"/>
    </row>
    <row r="292" spans="2:19" x14ac:dyDescent="0.25">
      <c r="B292" s="2"/>
      <c r="C292" s="2"/>
      <c r="D292" s="2"/>
      <c r="F292" s="2"/>
      <c r="G292" s="2"/>
      <c r="H292" s="2"/>
      <c r="I292" s="2"/>
      <c r="J292" s="2"/>
      <c r="L292" s="2"/>
      <c r="M292" s="18"/>
      <c r="N292" s="18"/>
      <c r="O292" s="18"/>
      <c r="P292" s="18"/>
      <c r="Q292" s="17"/>
      <c r="R292" s="17"/>
      <c r="S292" s="17"/>
    </row>
    <row r="293" spans="2:19" x14ac:dyDescent="0.25">
      <c r="B293" s="2"/>
      <c r="C293" s="2"/>
      <c r="D293" s="2"/>
      <c r="F293" s="2"/>
      <c r="G293" s="2"/>
      <c r="H293" s="2"/>
      <c r="I293" s="2"/>
      <c r="J293" s="2"/>
      <c r="L293" s="2"/>
      <c r="M293" s="18"/>
      <c r="N293" s="18"/>
      <c r="O293" s="18"/>
      <c r="P293" s="18"/>
      <c r="Q293" s="17"/>
      <c r="R293" s="17"/>
      <c r="S293" s="17"/>
    </row>
    <row r="294" spans="2:19" x14ac:dyDescent="0.25">
      <c r="B294" s="2"/>
      <c r="C294" s="2"/>
      <c r="D294" s="2"/>
      <c r="F294" s="2"/>
      <c r="G294" s="2"/>
      <c r="H294" s="2"/>
      <c r="I294" s="2"/>
      <c r="J294" s="2"/>
      <c r="L294" s="2"/>
      <c r="M294" s="18"/>
      <c r="N294" s="18"/>
      <c r="O294" s="18"/>
      <c r="P294" s="18"/>
      <c r="Q294" s="17"/>
      <c r="R294" s="17"/>
      <c r="S294" s="17"/>
    </row>
    <row r="295" spans="2:19" x14ac:dyDescent="0.25">
      <c r="B295" s="2"/>
      <c r="C295" s="2"/>
      <c r="D295" s="2"/>
      <c r="F295" s="2"/>
      <c r="G295" s="2"/>
      <c r="H295" s="2"/>
      <c r="I295" s="2"/>
      <c r="J295" s="2"/>
      <c r="L295" s="2"/>
      <c r="M295" s="18"/>
      <c r="N295" s="18"/>
      <c r="O295" s="18"/>
      <c r="P295" s="18"/>
      <c r="Q295" s="17"/>
      <c r="R295" s="17"/>
      <c r="S295" s="17"/>
    </row>
    <row r="296" spans="2:19" x14ac:dyDescent="0.25">
      <c r="B296" s="2"/>
      <c r="C296" s="2"/>
      <c r="D296" s="2"/>
      <c r="F296" s="2"/>
      <c r="G296" s="2"/>
      <c r="H296" s="2"/>
      <c r="I296" s="2"/>
      <c r="J296" s="2"/>
      <c r="L296" s="2"/>
      <c r="M296" s="18"/>
      <c r="N296" s="18"/>
      <c r="O296" s="18"/>
      <c r="P296" s="18"/>
      <c r="Q296" s="17"/>
      <c r="R296" s="17"/>
      <c r="S296" s="17"/>
    </row>
    <row r="297" spans="2:19" x14ac:dyDescent="0.25">
      <c r="B297" s="2"/>
      <c r="C297" s="2"/>
      <c r="D297" s="2"/>
      <c r="F297" s="2"/>
      <c r="G297" s="2"/>
      <c r="H297" s="2"/>
      <c r="I297" s="2"/>
      <c r="J297" s="2"/>
      <c r="L297" s="2"/>
      <c r="M297" s="18"/>
      <c r="N297" s="18"/>
      <c r="O297" s="18"/>
      <c r="P297" s="18"/>
      <c r="Q297" s="17"/>
      <c r="R297" s="17"/>
      <c r="S297" s="17"/>
    </row>
    <row r="298" spans="2:19" x14ac:dyDescent="0.25">
      <c r="B298" s="2"/>
      <c r="C298" s="2"/>
      <c r="D298" s="2"/>
      <c r="F298" s="2"/>
      <c r="G298" s="2"/>
      <c r="H298" s="2"/>
      <c r="I298" s="2"/>
      <c r="J298" s="2"/>
      <c r="L298" s="2"/>
      <c r="M298" s="18"/>
      <c r="N298" s="18"/>
      <c r="O298" s="18"/>
      <c r="P298" s="18"/>
      <c r="Q298" s="17"/>
      <c r="R298" s="17"/>
      <c r="S298" s="17"/>
    </row>
    <row r="299" spans="2:19" x14ac:dyDescent="0.25">
      <c r="B299" s="2"/>
      <c r="C299" s="2"/>
      <c r="D299" s="2"/>
      <c r="F299" s="2"/>
      <c r="G299" s="2"/>
      <c r="H299" s="2"/>
      <c r="I299" s="2"/>
      <c r="J299" s="2"/>
      <c r="L299" s="2"/>
      <c r="M299" s="18"/>
      <c r="N299" s="18"/>
      <c r="O299" s="18"/>
      <c r="P299" s="18"/>
      <c r="Q299" s="17"/>
      <c r="R299" s="17"/>
      <c r="S299" s="17"/>
    </row>
    <row r="300" spans="2:19" x14ac:dyDescent="0.25">
      <c r="B300" s="2"/>
      <c r="C300" s="2"/>
      <c r="D300" s="2"/>
      <c r="F300" s="2"/>
      <c r="G300" s="2"/>
      <c r="H300" s="2"/>
      <c r="I300" s="2"/>
      <c r="J300" s="2"/>
      <c r="L300" s="2"/>
      <c r="M300" s="18"/>
      <c r="N300" s="18"/>
      <c r="O300" s="18"/>
      <c r="P300" s="18"/>
      <c r="Q300" s="17"/>
      <c r="R300" s="17"/>
      <c r="S300" s="17"/>
    </row>
    <row r="301" spans="2:19" x14ac:dyDescent="0.25">
      <c r="B301" s="2"/>
      <c r="C301" s="2"/>
      <c r="D301" s="2"/>
      <c r="F301" s="2"/>
      <c r="G301" s="2"/>
      <c r="H301" s="2"/>
      <c r="I301" s="2"/>
      <c r="J301" s="2"/>
      <c r="L301" s="2"/>
      <c r="M301" s="18"/>
      <c r="N301" s="18"/>
      <c r="O301" s="18"/>
      <c r="P301" s="18"/>
      <c r="Q301" s="17"/>
      <c r="R301" s="17"/>
      <c r="S301" s="17"/>
    </row>
    <row r="302" spans="2:19" x14ac:dyDescent="0.25">
      <c r="B302" s="2"/>
      <c r="C302" s="2"/>
      <c r="D302" s="2"/>
      <c r="F302" s="2"/>
      <c r="G302" s="2"/>
      <c r="H302" s="2"/>
      <c r="I302" s="2"/>
      <c r="J302" s="2"/>
      <c r="L302" s="2"/>
      <c r="M302" s="18"/>
      <c r="N302" s="18"/>
      <c r="O302" s="18"/>
      <c r="P302" s="18"/>
      <c r="Q302" s="17"/>
      <c r="R302" s="17"/>
      <c r="S302" s="17"/>
    </row>
    <row r="303" spans="2:19" x14ac:dyDescent="0.25">
      <c r="B303" s="2"/>
      <c r="C303" s="2"/>
      <c r="D303" s="2"/>
      <c r="F303" s="2"/>
      <c r="G303" s="2"/>
      <c r="H303" s="2"/>
      <c r="I303" s="2"/>
      <c r="J303" s="2"/>
      <c r="L303" s="2"/>
      <c r="M303" s="18"/>
      <c r="N303" s="18"/>
      <c r="O303" s="18"/>
      <c r="P303" s="18"/>
      <c r="Q303" s="17"/>
      <c r="R303" s="17"/>
      <c r="S303" s="17"/>
    </row>
    <row r="304" spans="2:19" x14ac:dyDescent="0.25">
      <c r="B304" s="2"/>
      <c r="C304" s="2"/>
      <c r="D304" s="2"/>
      <c r="F304" s="2"/>
      <c r="G304" s="2"/>
      <c r="H304" s="2"/>
      <c r="I304" s="2"/>
      <c r="J304" s="2"/>
      <c r="L304" s="2"/>
      <c r="M304" s="18"/>
      <c r="N304" s="18"/>
      <c r="O304" s="18"/>
      <c r="P304" s="18"/>
      <c r="Q304" s="17"/>
      <c r="R304" s="17"/>
      <c r="S304" s="17"/>
    </row>
    <row r="305" spans="2:19" x14ac:dyDescent="0.25">
      <c r="B305" s="2"/>
      <c r="C305" s="2"/>
      <c r="D305" s="2"/>
      <c r="F305" s="2"/>
      <c r="G305" s="2"/>
      <c r="H305" s="2"/>
      <c r="I305" s="2"/>
      <c r="J305" s="2"/>
      <c r="L305" s="2"/>
      <c r="M305" s="18"/>
      <c r="N305" s="18"/>
      <c r="O305" s="18"/>
      <c r="P305" s="18"/>
      <c r="Q305" s="17"/>
      <c r="R305" s="17"/>
      <c r="S305" s="17"/>
    </row>
    <row r="306" spans="2:19" x14ac:dyDescent="0.25">
      <c r="B306" s="2"/>
      <c r="C306" s="2"/>
      <c r="D306" s="2"/>
      <c r="F306" s="2"/>
      <c r="G306" s="2"/>
      <c r="H306" s="2"/>
      <c r="I306" s="2"/>
      <c r="J306" s="2"/>
      <c r="L306" s="2"/>
      <c r="M306" s="18"/>
      <c r="N306" s="18"/>
      <c r="O306" s="18"/>
      <c r="P306" s="18"/>
      <c r="Q306" s="17"/>
      <c r="R306" s="17"/>
      <c r="S306" s="17"/>
    </row>
    <row r="307" spans="2:19" x14ac:dyDescent="0.25">
      <c r="B307" s="2"/>
      <c r="C307" s="2"/>
      <c r="D307" s="2"/>
      <c r="F307" s="2"/>
      <c r="G307" s="2"/>
      <c r="H307" s="2"/>
      <c r="I307" s="2"/>
      <c r="J307" s="2"/>
      <c r="L307" s="2"/>
      <c r="M307" s="18"/>
      <c r="N307" s="18"/>
      <c r="O307" s="18"/>
      <c r="P307" s="18"/>
      <c r="Q307" s="17"/>
      <c r="R307" s="17"/>
      <c r="S307" s="17"/>
    </row>
    <row r="308" spans="2:19" x14ac:dyDescent="0.25">
      <c r="B308" s="2"/>
      <c r="C308" s="2"/>
      <c r="D308" s="2"/>
      <c r="F308" s="2"/>
      <c r="G308" s="2"/>
      <c r="H308" s="2"/>
      <c r="I308" s="2"/>
      <c r="J308" s="2"/>
      <c r="L308" s="2"/>
      <c r="M308" s="18"/>
      <c r="N308" s="18"/>
      <c r="O308" s="18"/>
      <c r="P308" s="18"/>
      <c r="Q308" s="17"/>
      <c r="R308" s="17"/>
      <c r="S308" s="17"/>
    </row>
    <row r="309" spans="2:19" x14ac:dyDescent="0.25">
      <c r="B309" s="2"/>
      <c r="C309" s="2"/>
      <c r="D309" s="2"/>
      <c r="F309" s="2"/>
      <c r="G309" s="2"/>
      <c r="H309" s="2"/>
      <c r="I309" s="2"/>
      <c r="J309" s="2"/>
      <c r="L309" s="2"/>
      <c r="M309" s="18"/>
      <c r="N309" s="18"/>
      <c r="O309" s="18"/>
      <c r="P309" s="18"/>
      <c r="Q309" s="17"/>
      <c r="R309" s="17"/>
      <c r="S309" s="17"/>
    </row>
    <row r="310" spans="2:19" x14ac:dyDescent="0.25">
      <c r="B310" s="2"/>
      <c r="C310" s="2"/>
      <c r="D310" s="2"/>
      <c r="F310" s="2"/>
      <c r="G310" s="2"/>
      <c r="H310" s="2"/>
      <c r="I310" s="2"/>
      <c r="J310" s="2"/>
      <c r="L310" s="2"/>
      <c r="M310" s="18"/>
      <c r="N310" s="18"/>
      <c r="O310" s="18"/>
      <c r="P310" s="18"/>
      <c r="Q310" s="17"/>
      <c r="R310" s="17"/>
      <c r="S310" s="17"/>
    </row>
    <row r="311" spans="2:19" x14ac:dyDescent="0.25">
      <c r="B311" s="2"/>
      <c r="C311" s="2"/>
      <c r="D311" s="2"/>
      <c r="F311" s="2"/>
      <c r="G311" s="2"/>
      <c r="H311" s="2"/>
      <c r="I311" s="2"/>
      <c r="J311" s="2"/>
      <c r="L311" s="2"/>
      <c r="M311" s="18"/>
      <c r="N311" s="18"/>
      <c r="O311" s="18"/>
      <c r="P311" s="18"/>
      <c r="Q311" s="17"/>
      <c r="R311" s="17"/>
      <c r="S311" s="17"/>
    </row>
    <row r="312" spans="2:19" x14ac:dyDescent="0.25">
      <c r="B312" s="2"/>
      <c r="C312" s="2"/>
      <c r="D312" s="2"/>
      <c r="F312" s="2"/>
      <c r="G312" s="2"/>
      <c r="H312" s="2"/>
      <c r="I312" s="2"/>
      <c r="J312" s="2"/>
      <c r="L312" s="2"/>
      <c r="M312" s="18"/>
      <c r="N312" s="18"/>
      <c r="O312" s="18"/>
      <c r="P312" s="18"/>
      <c r="Q312" s="17"/>
      <c r="R312" s="17"/>
      <c r="S312" s="17"/>
    </row>
    <row r="313" spans="2:19" x14ac:dyDescent="0.25">
      <c r="B313" s="2"/>
      <c r="C313" s="2"/>
      <c r="D313" s="2"/>
      <c r="F313" s="2"/>
      <c r="G313" s="2"/>
      <c r="H313" s="2"/>
      <c r="I313" s="2"/>
      <c r="J313" s="2"/>
      <c r="L313" s="2"/>
      <c r="M313" s="18"/>
      <c r="N313" s="18"/>
      <c r="O313" s="18"/>
      <c r="P313" s="18"/>
      <c r="Q313" s="17"/>
      <c r="R313" s="17"/>
      <c r="S313" s="17"/>
    </row>
    <row r="314" spans="2:19" x14ac:dyDescent="0.25">
      <c r="B314" s="2"/>
      <c r="C314" s="2"/>
      <c r="D314" s="2"/>
      <c r="F314" s="2"/>
      <c r="G314" s="2"/>
      <c r="H314" s="2"/>
      <c r="I314" s="2"/>
      <c r="J314" s="2"/>
      <c r="L314" s="2"/>
      <c r="M314" s="18"/>
      <c r="N314" s="18"/>
      <c r="O314" s="18"/>
      <c r="P314" s="18"/>
      <c r="Q314" s="17"/>
      <c r="R314" s="17"/>
      <c r="S314" s="17"/>
    </row>
    <row r="315" spans="2:19" x14ac:dyDescent="0.25">
      <c r="B315" s="2"/>
      <c r="C315" s="2"/>
      <c r="D315" s="2"/>
      <c r="F315" s="2"/>
      <c r="G315" s="2"/>
      <c r="H315" s="2"/>
      <c r="I315" s="2"/>
      <c r="J315" s="2"/>
      <c r="L315" s="2"/>
      <c r="M315" s="18"/>
      <c r="N315" s="18"/>
      <c r="O315" s="18"/>
      <c r="P315" s="18"/>
      <c r="Q315" s="17"/>
      <c r="R315" s="17"/>
      <c r="S315" s="17"/>
    </row>
    <row r="316" spans="2:19" x14ac:dyDescent="0.25">
      <c r="B316" s="2"/>
      <c r="C316" s="2"/>
      <c r="D316" s="2"/>
      <c r="F316" s="2"/>
      <c r="G316" s="2"/>
      <c r="H316" s="2"/>
      <c r="I316" s="2"/>
      <c r="J316" s="2"/>
      <c r="L316" s="2"/>
      <c r="M316" s="18"/>
      <c r="N316" s="18"/>
      <c r="O316" s="18"/>
      <c r="P316" s="18"/>
      <c r="Q316" s="17"/>
      <c r="R316" s="17"/>
      <c r="S316" s="17"/>
    </row>
    <row r="317" spans="2:19" x14ac:dyDescent="0.25">
      <c r="B317" s="2"/>
      <c r="C317" s="2"/>
      <c r="D317" s="2"/>
      <c r="F317" s="2"/>
      <c r="G317" s="2"/>
      <c r="H317" s="2"/>
      <c r="I317" s="2"/>
      <c r="J317" s="2"/>
      <c r="L317" s="2"/>
      <c r="M317" s="18"/>
      <c r="N317" s="18"/>
      <c r="O317" s="18"/>
      <c r="P317" s="18"/>
      <c r="Q317" s="17"/>
      <c r="R317" s="17"/>
      <c r="S317" s="17"/>
    </row>
    <row r="318" spans="2:19" x14ac:dyDescent="0.25">
      <c r="B318" s="2"/>
      <c r="C318" s="2"/>
      <c r="D318" s="2"/>
      <c r="F318" s="2"/>
      <c r="G318" s="2"/>
      <c r="H318" s="2"/>
      <c r="I318" s="2"/>
      <c r="J318" s="2"/>
      <c r="L318" s="2"/>
      <c r="M318" s="18"/>
      <c r="N318" s="18"/>
      <c r="O318" s="18"/>
      <c r="P318" s="18"/>
      <c r="Q318" s="17"/>
      <c r="R318" s="17"/>
      <c r="S318" s="17"/>
    </row>
    <row r="319" spans="2:19" x14ac:dyDescent="0.25">
      <c r="B319" s="2"/>
      <c r="C319" s="2"/>
      <c r="D319" s="2"/>
      <c r="F319" s="2"/>
      <c r="G319" s="2"/>
      <c r="H319" s="2"/>
      <c r="I319" s="2"/>
      <c r="J319" s="2"/>
      <c r="L319" s="2"/>
      <c r="M319" s="18"/>
      <c r="N319" s="18"/>
      <c r="O319" s="18"/>
      <c r="P319" s="18"/>
      <c r="Q319" s="17"/>
      <c r="R319" s="17"/>
      <c r="S319" s="17"/>
    </row>
    <row r="320" spans="2:19" x14ac:dyDescent="0.25">
      <c r="B320" s="2"/>
      <c r="C320" s="2"/>
      <c r="D320" s="2"/>
      <c r="F320" s="2"/>
      <c r="G320" s="2"/>
      <c r="H320" s="2"/>
      <c r="I320" s="2"/>
      <c r="J320" s="2"/>
      <c r="L320" s="2"/>
      <c r="M320" s="18"/>
      <c r="N320" s="18"/>
      <c r="O320" s="18"/>
      <c r="P320" s="18"/>
      <c r="Q320" s="17"/>
      <c r="R320" s="17"/>
      <c r="S320" s="17"/>
    </row>
    <row r="321" spans="2:19" x14ac:dyDescent="0.25">
      <c r="B321" s="2"/>
      <c r="C321" s="2"/>
      <c r="D321" s="2"/>
      <c r="F321" s="2"/>
      <c r="G321" s="2"/>
      <c r="H321" s="2"/>
      <c r="I321" s="2"/>
      <c r="J321" s="2"/>
      <c r="L321" s="2"/>
      <c r="M321" s="18"/>
      <c r="N321" s="18"/>
      <c r="O321" s="18"/>
      <c r="P321" s="18"/>
      <c r="Q321" s="17"/>
      <c r="R321" s="17"/>
      <c r="S321" s="17"/>
    </row>
    <row r="322" spans="2:19" x14ac:dyDescent="0.25">
      <c r="B322" s="2"/>
      <c r="C322" s="2"/>
      <c r="D322" s="2"/>
      <c r="F322" s="2"/>
      <c r="G322" s="2"/>
      <c r="H322" s="2"/>
      <c r="I322" s="2"/>
      <c r="J322" s="2"/>
      <c r="L322" s="2"/>
      <c r="M322" s="18"/>
      <c r="N322" s="18"/>
      <c r="O322" s="18"/>
      <c r="P322" s="18"/>
      <c r="Q322" s="17"/>
      <c r="R322" s="17"/>
      <c r="S322" s="17"/>
    </row>
    <row r="323" spans="2:19" x14ac:dyDescent="0.25">
      <c r="B323" s="2"/>
      <c r="C323" s="2"/>
      <c r="D323" s="2"/>
      <c r="F323" s="2"/>
      <c r="G323" s="2"/>
      <c r="H323" s="2"/>
      <c r="I323" s="2"/>
      <c r="J323" s="2"/>
      <c r="L323" s="2"/>
      <c r="M323" s="18"/>
      <c r="N323" s="18"/>
      <c r="O323" s="18"/>
      <c r="P323" s="18"/>
      <c r="Q323" s="17"/>
      <c r="R323" s="17"/>
      <c r="S323" s="17"/>
    </row>
    <row r="324" spans="2:19" x14ac:dyDescent="0.25">
      <c r="B324" s="2"/>
      <c r="C324" s="2"/>
      <c r="D324" s="2"/>
      <c r="F324" s="2"/>
      <c r="G324" s="2"/>
      <c r="H324" s="2"/>
      <c r="I324" s="2"/>
      <c r="J324" s="2"/>
      <c r="L324" s="2"/>
      <c r="M324" s="18"/>
      <c r="N324" s="18"/>
      <c r="O324" s="18"/>
      <c r="P324" s="18"/>
      <c r="Q324" s="17"/>
      <c r="R324" s="17"/>
      <c r="S324" s="17"/>
    </row>
    <row r="325" spans="2:19" x14ac:dyDescent="0.25">
      <c r="B325" s="2"/>
      <c r="C325" s="2"/>
      <c r="D325" s="2"/>
      <c r="F325" s="2"/>
      <c r="G325" s="2"/>
      <c r="H325" s="2"/>
      <c r="I325" s="2"/>
      <c r="J325" s="2"/>
      <c r="L325" s="2"/>
      <c r="M325" s="18"/>
      <c r="N325" s="18"/>
      <c r="O325" s="18"/>
      <c r="P325" s="18"/>
      <c r="Q325" s="17"/>
      <c r="R325" s="17"/>
      <c r="S325" s="17"/>
    </row>
    <row r="326" spans="2:19" x14ac:dyDescent="0.25">
      <c r="B326" s="2"/>
      <c r="C326" s="2"/>
      <c r="D326" s="2"/>
      <c r="F326" s="2"/>
      <c r="G326" s="2"/>
      <c r="H326" s="2"/>
      <c r="I326" s="2"/>
      <c r="J326" s="2"/>
      <c r="L326" s="2"/>
      <c r="M326" s="18"/>
      <c r="N326" s="18"/>
      <c r="O326" s="18"/>
      <c r="P326" s="18"/>
      <c r="Q326" s="17"/>
      <c r="R326" s="17"/>
      <c r="S326" s="17"/>
    </row>
    <row r="327" spans="2:19" x14ac:dyDescent="0.25">
      <c r="B327" s="2"/>
      <c r="C327" s="2"/>
      <c r="D327" s="2"/>
      <c r="F327" s="2"/>
      <c r="G327" s="2"/>
      <c r="H327" s="2"/>
      <c r="I327" s="2"/>
      <c r="J327" s="2"/>
      <c r="L327" s="2"/>
      <c r="M327" s="18"/>
      <c r="N327" s="18"/>
      <c r="O327" s="18"/>
      <c r="P327" s="18"/>
      <c r="Q327" s="17"/>
      <c r="R327" s="17"/>
      <c r="S327" s="17"/>
    </row>
    <row r="328" spans="2:19" x14ac:dyDescent="0.25">
      <c r="B328" s="2"/>
      <c r="C328" s="2"/>
      <c r="D328" s="2"/>
      <c r="F328" s="2"/>
      <c r="G328" s="2"/>
      <c r="H328" s="2"/>
      <c r="I328" s="2"/>
      <c r="J328" s="2"/>
      <c r="L328" s="2"/>
      <c r="M328" s="18"/>
      <c r="N328" s="18"/>
      <c r="O328" s="18"/>
      <c r="P328" s="18"/>
      <c r="Q328" s="17"/>
      <c r="R328" s="17"/>
      <c r="S328" s="17"/>
    </row>
    <row r="329" spans="2:19" x14ac:dyDescent="0.25">
      <c r="B329" s="2"/>
      <c r="C329" s="2"/>
      <c r="D329" s="2"/>
      <c r="F329" s="2"/>
      <c r="G329" s="2"/>
      <c r="H329" s="2"/>
      <c r="I329" s="2"/>
      <c r="J329" s="2"/>
      <c r="L329" s="2"/>
      <c r="M329" s="18"/>
      <c r="N329" s="18"/>
      <c r="O329" s="18"/>
      <c r="P329" s="18"/>
      <c r="Q329" s="17"/>
      <c r="R329" s="17"/>
      <c r="S329" s="17"/>
    </row>
    <row r="330" spans="2:19" x14ac:dyDescent="0.25">
      <c r="B330" s="2"/>
      <c r="C330" s="2"/>
      <c r="D330" s="2"/>
      <c r="F330" s="2"/>
      <c r="G330" s="2"/>
      <c r="H330" s="2"/>
      <c r="I330" s="2"/>
      <c r="J330" s="2"/>
      <c r="L330" s="2"/>
      <c r="M330" s="18"/>
      <c r="N330" s="18"/>
      <c r="O330" s="18"/>
      <c r="P330" s="18"/>
      <c r="Q330" s="17"/>
      <c r="R330" s="17"/>
      <c r="S330" s="17"/>
    </row>
    <row r="331" spans="2:19" x14ac:dyDescent="0.25">
      <c r="B331" s="2"/>
      <c r="C331" s="2"/>
      <c r="D331" s="2"/>
      <c r="F331" s="2"/>
      <c r="G331" s="2"/>
      <c r="H331" s="2"/>
      <c r="I331" s="2"/>
      <c r="J331" s="2"/>
      <c r="L331" s="2"/>
      <c r="M331" s="18"/>
      <c r="N331" s="18"/>
      <c r="O331" s="18"/>
      <c r="P331" s="18"/>
      <c r="Q331" s="17"/>
      <c r="R331" s="17"/>
      <c r="S331" s="17"/>
    </row>
    <row r="332" spans="2:19" x14ac:dyDescent="0.25">
      <c r="B332" s="2"/>
      <c r="C332" s="2"/>
      <c r="D332" s="2"/>
      <c r="F332" s="2"/>
      <c r="G332" s="2"/>
      <c r="H332" s="2"/>
      <c r="I332" s="2"/>
      <c r="J332" s="2"/>
      <c r="L332" s="2"/>
      <c r="M332" s="18"/>
      <c r="N332" s="18"/>
      <c r="O332" s="18"/>
      <c r="P332" s="18"/>
      <c r="Q332" s="17"/>
      <c r="R332" s="17"/>
      <c r="S332" s="17"/>
    </row>
    <row r="333" spans="2:19" x14ac:dyDescent="0.25">
      <c r="B333" s="2"/>
      <c r="C333" s="2"/>
      <c r="D333" s="2"/>
      <c r="F333" s="2"/>
      <c r="G333" s="2"/>
      <c r="H333" s="2"/>
      <c r="I333" s="2"/>
      <c r="J333" s="2"/>
      <c r="L333" s="2"/>
      <c r="M333" s="18"/>
      <c r="N333" s="18"/>
      <c r="O333" s="18"/>
      <c r="P333" s="18"/>
      <c r="Q333" s="17"/>
      <c r="R333" s="17"/>
      <c r="S333" s="17"/>
    </row>
    <row r="334" spans="2:19" x14ac:dyDescent="0.25">
      <c r="B334" s="2"/>
      <c r="C334" s="2"/>
      <c r="D334" s="2"/>
      <c r="F334" s="2"/>
      <c r="G334" s="2"/>
      <c r="H334" s="2"/>
      <c r="I334" s="2"/>
      <c r="J334" s="2"/>
      <c r="L334" s="2"/>
      <c r="M334" s="18"/>
      <c r="N334" s="18"/>
      <c r="O334" s="18"/>
      <c r="P334" s="18"/>
      <c r="Q334" s="17"/>
      <c r="R334" s="17"/>
      <c r="S334" s="17"/>
    </row>
    <row r="335" spans="2:19" x14ac:dyDescent="0.25">
      <c r="B335" s="2"/>
      <c r="C335" s="2"/>
      <c r="D335" s="2"/>
      <c r="F335" s="2"/>
      <c r="G335" s="2"/>
      <c r="H335" s="2"/>
      <c r="I335" s="2"/>
      <c r="J335" s="2"/>
      <c r="L335" s="2"/>
      <c r="M335" s="18"/>
      <c r="N335" s="18"/>
      <c r="O335" s="18"/>
      <c r="P335" s="18"/>
      <c r="Q335" s="17"/>
      <c r="R335" s="17"/>
      <c r="S335" s="17"/>
    </row>
    <row r="336" spans="2:19" x14ac:dyDescent="0.25">
      <c r="B336" s="2"/>
      <c r="C336" s="2"/>
      <c r="D336" s="2"/>
      <c r="F336" s="2"/>
      <c r="G336" s="2"/>
      <c r="H336" s="2"/>
      <c r="I336" s="2"/>
      <c r="J336" s="2"/>
      <c r="L336" s="2"/>
      <c r="M336" s="18"/>
      <c r="N336" s="18"/>
      <c r="O336" s="18"/>
      <c r="P336" s="18"/>
      <c r="Q336" s="17"/>
      <c r="R336" s="17"/>
      <c r="S336" s="17"/>
    </row>
    <row r="337" spans="2:19" x14ac:dyDescent="0.25">
      <c r="B337" s="2"/>
      <c r="C337" s="2"/>
      <c r="D337" s="2"/>
      <c r="F337" s="2"/>
      <c r="G337" s="2"/>
      <c r="H337" s="2"/>
      <c r="I337" s="2"/>
      <c r="J337" s="2"/>
      <c r="L337" s="2"/>
      <c r="M337" s="18"/>
      <c r="N337" s="18"/>
      <c r="O337" s="18"/>
      <c r="P337" s="18"/>
      <c r="Q337" s="17"/>
      <c r="R337" s="17"/>
      <c r="S337" s="17"/>
    </row>
    <row r="338" spans="2:19" x14ac:dyDescent="0.25">
      <c r="B338" s="2"/>
      <c r="C338" s="2"/>
      <c r="D338" s="2"/>
      <c r="F338" s="2"/>
      <c r="G338" s="2"/>
      <c r="H338" s="2"/>
      <c r="I338" s="2"/>
      <c r="J338" s="2"/>
      <c r="L338" s="2"/>
      <c r="M338" s="18"/>
      <c r="N338" s="18"/>
      <c r="O338" s="18"/>
      <c r="P338" s="18"/>
      <c r="Q338" s="17"/>
      <c r="R338" s="17"/>
      <c r="S338" s="17"/>
    </row>
    <row r="339" spans="2:19" x14ac:dyDescent="0.25">
      <c r="B339" s="2"/>
      <c r="C339" s="2"/>
      <c r="D339" s="2"/>
      <c r="F339" s="2"/>
      <c r="G339" s="2"/>
      <c r="H339" s="2"/>
      <c r="I339" s="2"/>
      <c r="J339" s="2"/>
      <c r="L339" s="2"/>
      <c r="M339" s="18"/>
      <c r="N339" s="18"/>
      <c r="O339" s="18"/>
      <c r="P339" s="18"/>
      <c r="Q339" s="17"/>
      <c r="R339" s="17"/>
      <c r="S339" s="17"/>
    </row>
    <row r="340" spans="2:19" x14ac:dyDescent="0.25">
      <c r="B340" s="2"/>
      <c r="C340" s="2"/>
      <c r="D340" s="2"/>
      <c r="F340" s="2"/>
      <c r="G340" s="2"/>
      <c r="H340" s="2"/>
      <c r="I340" s="2"/>
      <c r="J340" s="2"/>
      <c r="L340" s="2"/>
      <c r="M340" s="18"/>
      <c r="N340" s="18"/>
      <c r="O340" s="18"/>
      <c r="P340" s="18"/>
      <c r="Q340" s="17"/>
      <c r="R340" s="17"/>
      <c r="S340" s="17"/>
    </row>
    <row r="341" spans="2:19" x14ac:dyDescent="0.25">
      <c r="B341" s="2"/>
      <c r="C341" s="2"/>
      <c r="D341" s="2"/>
      <c r="F341" s="2"/>
      <c r="G341" s="2"/>
      <c r="H341" s="2"/>
      <c r="I341" s="2"/>
      <c r="J341" s="2"/>
      <c r="L341" s="2"/>
      <c r="M341" s="18"/>
      <c r="N341" s="18"/>
      <c r="O341" s="18"/>
      <c r="P341" s="18"/>
      <c r="Q341" s="17"/>
      <c r="R341" s="17"/>
      <c r="S341" s="17"/>
    </row>
    <row r="342" spans="2:19" x14ac:dyDescent="0.25">
      <c r="B342" s="2"/>
      <c r="C342" s="2"/>
      <c r="D342" s="2"/>
      <c r="F342" s="2"/>
      <c r="G342" s="2"/>
      <c r="H342" s="2"/>
      <c r="I342" s="2"/>
      <c r="J342" s="2"/>
      <c r="L342" s="2"/>
      <c r="M342" s="18"/>
      <c r="N342" s="18"/>
      <c r="O342" s="18"/>
      <c r="P342" s="18"/>
      <c r="Q342" s="17"/>
      <c r="R342" s="17"/>
      <c r="S342" s="17"/>
    </row>
    <row r="343" spans="2:19" x14ac:dyDescent="0.25">
      <c r="B343" s="2"/>
      <c r="C343" s="2"/>
      <c r="D343" s="2"/>
      <c r="F343" s="2"/>
      <c r="G343" s="2"/>
      <c r="H343" s="2"/>
      <c r="I343" s="2"/>
      <c r="J343" s="2"/>
      <c r="L343" s="2"/>
      <c r="M343" s="18"/>
      <c r="N343" s="18"/>
      <c r="O343" s="18"/>
      <c r="P343" s="18"/>
      <c r="Q343" s="17"/>
      <c r="R343" s="17"/>
      <c r="S343" s="17"/>
    </row>
    <row r="344" spans="2:19" x14ac:dyDescent="0.25">
      <c r="B344" s="2"/>
      <c r="C344" s="2"/>
      <c r="D344" s="2"/>
      <c r="F344" s="2"/>
      <c r="G344" s="2"/>
      <c r="H344" s="2"/>
      <c r="I344" s="2"/>
      <c r="J344" s="2"/>
      <c r="L344" s="2"/>
      <c r="M344" s="18"/>
      <c r="N344" s="18"/>
      <c r="O344" s="18"/>
      <c r="P344" s="18"/>
      <c r="Q344" s="17"/>
      <c r="R344" s="17"/>
      <c r="S344" s="17"/>
    </row>
    <row r="345" spans="2:19" x14ac:dyDescent="0.25">
      <c r="B345" s="2"/>
      <c r="C345" s="2"/>
      <c r="D345" s="2"/>
      <c r="F345" s="2"/>
      <c r="G345" s="2"/>
      <c r="H345" s="2"/>
      <c r="I345" s="2"/>
      <c r="J345" s="2"/>
      <c r="L345" s="2"/>
      <c r="M345" s="18"/>
      <c r="N345" s="18"/>
      <c r="O345" s="18"/>
      <c r="P345" s="18"/>
      <c r="Q345" s="17"/>
      <c r="R345" s="17"/>
      <c r="S345" s="17"/>
    </row>
    <row r="346" spans="2:19" x14ac:dyDescent="0.25">
      <c r="B346" s="2"/>
      <c r="C346" s="2"/>
      <c r="D346" s="2"/>
      <c r="F346" s="2"/>
      <c r="G346" s="2"/>
      <c r="H346" s="2"/>
      <c r="I346" s="2"/>
      <c r="J346" s="2"/>
      <c r="L346" s="2"/>
      <c r="M346" s="18"/>
      <c r="N346" s="18"/>
      <c r="O346" s="18"/>
      <c r="P346" s="18"/>
      <c r="Q346" s="17"/>
      <c r="R346" s="17"/>
      <c r="S346" s="17"/>
    </row>
    <row r="347" spans="2:19" x14ac:dyDescent="0.25">
      <c r="B347" s="2"/>
      <c r="C347" s="2"/>
      <c r="D347" s="2"/>
      <c r="F347" s="2"/>
      <c r="G347" s="2"/>
      <c r="H347" s="2"/>
      <c r="I347" s="2"/>
      <c r="J347" s="2"/>
      <c r="L347" s="2"/>
      <c r="M347" s="18"/>
      <c r="N347" s="18"/>
      <c r="O347" s="18"/>
      <c r="P347" s="18"/>
      <c r="Q347" s="17"/>
      <c r="R347" s="17"/>
      <c r="S347" s="17"/>
    </row>
    <row r="348" spans="2:19" x14ac:dyDescent="0.25">
      <c r="B348" s="2"/>
      <c r="C348" s="2"/>
      <c r="D348" s="2"/>
      <c r="F348" s="2"/>
      <c r="G348" s="2"/>
      <c r="H348" s="2"/>
      <c r="I348" s="2"/>
      <c r="J348" s="2"/>
      <c r="L348" s="2"/>
      <c r="M348" s="18"/>
      <c r="N348" s="18"/>
      <c r="O348" s="18"/>
      <c r="P348" s="18"/>
      <c r="Q348" s="17"/>
      <c r="R348" s="17"/>
      <c r="S348" s="17"/>
    </row>
    <row r="349" spans="2:19" x14ac:dyDescent="0.25">
      <c r="B349" s="2"/>
      <c r="C349" s="2"/>
      <c r="D349" s="2"/>
      <c r="F349" s="2"/>
      <c r="G349" s="2"/>
      <c r="H349" s="2"/>
      <c r="I349" s="2"/>
      <c r="J349" s="2"/>
      <c r="L349" s="2"/>
      <c r="M349" s="18"/>
      <c r="N349" s="18"/>
      <c r="O349" s="18"/>
      <c r="P349" s="18"/>
      <c r="Q349" s="17"/>
      <c r="R349" s="17"/>
      <c r="S349" s="17"/>
    </row>
    <row r="350" spans="2:19" x14ac:dyDescent="0.25">
      <c r="B350" s="2"/>
      <c r="C350" s="2"/>
      <c r="D350" s="2"/>
      <c r="F350" s="2"/>
      <c r="G350" s="2"/>
      <c r="H350" s="2"/>
      <c r="I350" s="2"/>
      <c r="J350" s="2"/>
      <c r="L350" s="2"/>
      <c r="M350" s="18"/>
      <c r="N350" s="18"/>
      <c r="O350" s="18"/>
      <c r="P350" s="18"/>
      <c r="Q350" s="17"/>
      <c r="R350" s="17"/>
      <c r="S350" s="17"/>
    </row>
    <row r="351" spans="2:19" x14ac:dyDescent="0.25">
      <c r="B351" s="2"/>
      <c r="C351" s="2"/>
      <c r="D351" s="2"/>
      <c r="F351" s="2"/>
      <c r="G351" s="2"/>
      <c r="H351" s="2"/>
      <c r="I351" s="2"/>
      <c r="J351" s="2"/>
      <c r="L351" s="2"/>
      <c r="M351" s="2"/>
      <c r="O351" s="2"/>
      <c r="P351" s="2"/>
    </row>
    <row r="352" spans="2:19" x14ac:dyDescent="0.25">
      <c r="B352" s="2"/>
      <c r="C352" s="2"/>
      <c r="D352" s="2"/>
      <c r="F352" s="2"/>
      <c r="G352" s="2"/>
      <c r="H352" s="2"/>
      <c r="I352" s="2"/>
      <c r="J352" s="2"/>
      <c r="L352" s="2"/>
      <c r="M352" s="2"/>
      <c r="O352" s="2"/>
      <c r="P352" s="2"/>
    </row>
    <row r="353" spans="2:16" x14ac:dyDescent="0.25">
      <c r="B353" s="2"/>
      <c r="C353" s="2"/>
      <c r="D353" s="2"/>
      <c r="F353" s="2"/>
      <c r="G353" s="2"/>
      <c r="H353" s="2"/>
      <c r="I353" s="2"/>
      <c r="J353" s="2"/>
      <c r="L353" s="2"/>
      <c r="M353" s="2"/>
      <c r="O353" s="2"/>
      <c r="P353" s="2"/>
    </row>
    <row r="354" spans="2:16" x14ac:dyDescent="0.25">
      <c r="B354" s="2"/>
      <c r="C354" s="2"/>
      <c r="D354" s="2"/>
      <c r="F354" s="2"/>
      <c r="G354" s="2"/>
      <c r="H354" s="2"/>
      <c r="I354" s="2"/>
      <c r="J354" s="2"/>
      <c r="L354" s="2"/>
      <c r="M354" s="2"/>
      <c r="O354" s="2"/>
      <c r="P354" s="2"/>
    </row>
    <row r="355" spans="2:16" x14ac:dyDescent="0.25">
      <c r="B355" s="2"/>
      <c r="C355" s="2"/>
      <c r="D355" s="2"/>
      <c r="F355" s="2"/>
      <c r="G355" s="2"/>
      <c r="H355" s="2"/>
      <c r="I355" s="2"/>
      <c r="J355" s="2"/>
      <c r="L355" s="2"/>
      <c r="M355" s="2"/>
      <c r="O355" s="2"/>
      <c r="P355" s="2"/>
    </row>
    <row r="356" spans="2:16" x14ac:dyDescent="0.25">
      <c r="B356" s="2"/>
      <c r="C356" s="2"/>
      <c r="D356" s="2"/>
      <c r="F356" s="2"/>
      <c r="G356" s="2"/>
      <c r="H356" s="2"/>
      <c r="I356" s="2"/>
      <c r="J356" s="2"/>
      <c r="L356" s="2"/>
      <c r="M356" s="2"/>
      <c r="O356" s="2"/>
      <c r="P356" s="2"/>
    </row>
    <row r="357" spans="2:16" x14ac:dyDescent="0.25">
      <c r="B357" s="2"/>
      <c r="C357" s="2"/>
      <c r="D357" s="2"/>
      <c r="F357" s="2"/>
      <c r="G357" s="2"/>
      <c r="H357" s="2"/>
      <c r="I357" s="2"/>
      <c r="J357" s="2"/>
      <c r="L357" s="2"/>
      <c r="M357" s="2"/>
      <c r="O357" s="2"/>
      <c r="P357" s="2"/>
    </row>
    <row r="358" spans="2:16" x14ac:dyDescent="0.25">
      <c r="B358" s="2"/>
      <c r="C358" s="2"/>
      <c r="D358" s="2"/>
      <c r="F358" s="2"/>
      <c r="G358" s="2"/>
      <c r="H358" s="2"/>
      <c r="I358" s="2"/>
      <c r="J358" s="2"/>
      <c r="L358" s="2"/>
      <c r="M358" s="2"/>
      <c r="O358" s="2"/>
      <c r="P358" s="2"/>
    </row>
  </sheetData>
  <sheetProtection algorithmName="SHA-512" hashValue="p2pkoDLnFB+kV8RgQhXh66PUUrZfs3mCXa+cENhx+EYmVwzbw/TLvVcFCMRqy8/0XCSj+y6fwnhrZuicnn1i5g==" saltValue="MLURipWWBVzWLMVkbUmWmw==" spinCount="100000" sheet="1" objects="1" scenarios="1"/>
  <mergeCells count="2">
    <mergeCell ref="M35:S35"/>
    <mergeCell ref="A1:A3"/>
  </mergeCells>
  <phoneticPr fontId="12" type="noConversion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Scroll Bar 3">
              <controlPr defaultSize="0" autoPict="0">
                <anchor moveWithCells="1">
                  <from>
                    <xdr:col>9</xdr:col>
                    <xdr:colOff>638175</xdr:colOff>
                    <xdr:row>4</xdr:row>
                    <xdr:rowOff>0</xdr:rowOff>
                  </from>
                  <to>
                    <xdr:col>11</xdr:col>
                    <xdr:colOff>123825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Scroll Bar 5">
              <controlPr defaultSize="0" autoPict="0">
                <anchor moveWithCells="1">
                  <from>
                    <xdr:col>9</xdr:col>
                    <xdr:colOff>628650</xdr:colOff>
                    <xdr:row>6</xdr:row>
                    <xdr:rowOff>0</xdr:rowOff>
                  </from>
                  <to>
                    <xdr:col>11</xdr:col>
                    <xdr:colOff>114300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Scroll Bar 6">
              <controlPr defaultSize="0" autoPict="0">
                <anchor moveWithCells="1">
                  <from>
                    <xdr:col>9</xdr:col>
                    <xdr:colOff>628650</xdr:colOff>
                    <xdr:row>7</xdr:row>
                    <xdr:rowOff>171450</xdr:rowOff>
                  </from>
                  <to>
                    <xdr:col>11</xdr:col>
                    <xdr:colOff>123825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Scroll Bar 7">
              <controlPr defaultSize="0" autoPict="0">
                <anchor moveWithCells="1">
                  <from>
                    <xdr:col>9</xdr:col>
                    <xdr:colOff>600075</xdr:colOff>
                    <xdr:row>9</xdr:row>
                    <xdr:rowOff>142875</xdr:rowOff>
                  </from>
                  <to>
                    <xdr:col>11</xdr:col>
                    <xdr:colOff>133350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Scroll Bar 8">
              <controlPr defaultSize="0" autoPict="0">
                <anchor moveWithCells="1">
                  <from>
                    <xdr:col>9</xdr:col>
                    <xdr:colOff>619125</xdr:colOff>
                    <xdr:row>12</xdr:row>
                    <xdr:rowOff>28575</xdr:rowOff>
                  </from>
                  <to>
                    <xdr:col>11</xdr:col>
                    <xdr:colOff>104775</xdr:colOff>
                    <xdr:row>12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96"/>
  <sheetViews>
    <sheetView zoomScale="85" zoomScaleNormal="85" workbookViewId="0">
      <selection activeCell="A2" sqref="A2"/>
    </sheetView>
  </sheetViews>
  <sheetFormatPr baseColWidth="10" defaultRowHeight="15" x14ac:dyDescent="0.25"/>
  <cols>
    <col min="1" max="1" width="13.5703125" style="1" customWidth="1"/>
    <col min="2" max="16384" width="11.42578125" style="1"/>
  </cols>
  <sheetData>
    <row r="1" spans="1:21" x14ac:dyDescent="0.25">
      <c r="A1" s="41" t="s">
        <v>38</v>
      </c>
      <c r="B1" s="42"/>
      <c r="C1" s="42"/>
      <c r="D1" s="42"/>
      <c r="E1" s="42"/>
      <c r="F1" s="42"/>
      <c r="G1" s="42"/>
      <c r="H1" s="42"/>
      <c r="I1" s="42"/>
      <c r="J1" s="42"/>
      <c r="K1" s="42"/>
      <c r="N1" s="12"/>
      <c r="O1" s="12"/>
      <c r="P1" s="12"/>
      <c r="Q1" s="12"/>
      <c r="R1" s="12"/>
      <c r="S1" s="12"/>
      <c r="T1" s="12"/>
      <c r="U1" s="15"/>
    </row>
    <row r="2" spans="1:2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N2" s="12"/>
      <c r="O2" s="12"/>
      <c r="P2" s="12"/>
      <c r="Q2" s="12"/>
      <c r="R2" s="12"/>
      <c r="S2" s="12"/>
      <c r="T2" s="12"/>
      <c r="U2" s="15"/>
    </row>
    <row r="3" spans="1:21" x14ac:dyDescent="0.25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N3" s="12"/>
      <c r="O3" s="12"/>
      <c r="P3" s="12"/>
      <c r="Q3" s="12"/>
      <c r="R3" s="12"/>
      <c r="S3" s="12"/>
      <c r="T3" s="12"/>
      <c r="U3" s="15"/>
    </row>
    <row r="4" spans="1:2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N4" s="12"/>
      <c r="O4" s="12"/>
      <c r="P4" s="12"/>
      <c r="Q4" s="12"/>
      <c r="R4" s="12"/>
      <c r="S4" s="12"/>
      <c r="T4" s="12"/>
      <c r="U4" s="15"/>
    </row>
    <row r="5" spans="1:21" x14ac:dyDescent="0.25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N5" s="12"/>
      <c r="O5" s="13">
        <v>75</v>
      </c>
      <c r="P5" s="14"/>
      <c r="Q5" s="12"/>
      <c r="R5" s="12"/>
      <c r="S5" s="12"/>
      <c r="T5" s="12"/>
      <c r="U5" s="15"/>
    </row>
    <row r="6" spans="1:21" x14ac:dyDescent="0.25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N6" s="12"/>
      <c r="O6" s="12"/>
      <c r="P6" s="12"/>
      <c r="Q6" s="12"/>
      <c r="R6" s="12"/>
      <c r="S6" s="12"/>
      <c r="T6" s="12"/>
      <c r="U6" s="15"/>
    </row>
    <row r="7" spans="1:21" x14ac:dyDescent="0.25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N7" s="14"/>
      <c r="O7" s="12"/>
      <c r="P7" s="12"/>
      <c r="Q7" s="12"/>
      <c r="R7" s="12"/>
      <c r="S7" s="12"/>
      <c r="T7" s="14"/>
      <c r="U7" s="15"/>
    </row>
    <row r="8" spans="1:21" x14ac:dyDescent="0.25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N8" s="12"/>
      <c r="O8" s="12"/>
      <c r="P8" s="12"/>
      <c r="Q8" s="12"/>
      <c r="R8" s="12"/>
      <c r="S8" s="12"/>
      <c r="T8" s="12"/>
      <c r="U8" s="15"/>
    </row>
    <row r="9" spans="1:21" x14ac:dyDescent="0.25">
      <c r="A9" s="43"/>
      <c r="B9" s="42"/>
      <c r="C9" s="42"/>
      <c r="D9" s="42"/>
      <c r="E9" s="42"/>
      <c r="F9" s="42"/>
      <c r="G9" s="42"/>
      <c r="H9" s="42"/>
      <c r="I9" s="42"/>
      <c r="J9" s="42"/>
      <c r="K9" s="42"/>
      <c r="N9" s="12"/>
      <c r="O9" s="12"/>
      <c r="P9" s="12"/>
      <c r="Q9" s="12"/>
      <c r="R9" s="12"/>
      <c r="S9" s="12"/>
      <c r="T9" s="12"/>
      <c r="U9" s="15"/>
    </row>
    <row r="10" spans="1:21" x14ac:dyDescent="0.25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42"/>
      <c r="N10" s="12"/>
      <c r="O10" s="12"/>
      <c r="P10" s="12"/>
      <c r="Q10" s="12"/>
      <c r="R10" s="12"/>
      <c r="S10" s="12"/>
      <c r="T10" s="12"/>
      <c r="U10" s="15"/>
    </row>
    <row r="11" spans="1:21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N11" s="12"/>
      <c r="O11" s="12"/>
      <c r="P11" s="12"/>
      <c r="Q11" s="12"/>
      <c r="R11" s="12"/>
      <c r="S11" s="12"/>
      <c r="T11" s="12"/>
      <c r="U11" s="15"/>
    </row>
    <row r="12" spans="1:21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N12" s="12"/>
      <c r="O12" s="12"/>
      <c r="P12" s="12"/>
      <c r="Q12" s="12"/>
      <c r="R12" s="12"/>
      <c r="S12" s="12"/>
      <c r="T12" s="12"/>
      <c r="U12" s="15"/>
    </row>
    <row r="13" spans="1:21" x14ac:dyDescent="0.25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N13" s="12"/>
      <c r="O13" s="12"/>
      <c r="P13" s="12"/>
      <c r="Q13" s="12"/>
      <c r="R13" s="12"/>
      <c r="S13" s="12"/>
      <c r="T13" s="12"/>
      <c r="U13" s="15"/>
    </row>
    <row r="14" spans="1:21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N14" s="12"/>
      <c r="O14" s="12"/>
      <c r="P14" s="12"/>
      <c r="Q14" s="12"/>
      <c r="R14" s="12"/>
      <c r="S14" s="12"/>
      <c r="T14" s="12"/>
      <c r="U14" s="15"/>
    </row>
    <row r="15" spans="1:21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N15" s="12"/>
      <c r="O15" s="12"/>
      <c r="P15" s="12"/>
      <c r="Q15" s="12"/>
      <c r="R15" s="12"/>
      <c r="S15" s="12"/>
      <c r="T15" s="12"/>
      <c r="U15" s="15"/>
    </row>
    <row r="16" spans="1:21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N16" s="12"/>
      <c r="O16" s="12"/>
      <c r="P16" s="12"/>
      <c r="Q16" s="12"/>
      <c r="R16" s="12"/>
      <c r="S16" s="12"/>
      <c r="T16" s="12"/>
      <c r="U16" s="15"/>
    </row>
    <row r="17" spans="1:21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N17" s="12"/>
      <c r="O17" s="12"/>
      <c r="P17" s="12"/>
      <c r="Q17" s="12"/>
      <c r="R17" s="12"/>
      <c r="S17" s="12"/>
      <c r="T17" s="12"/>
      <c r="U17" s="15"/>
    </row>
    <row r="18" spans="1:21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N18" s="12"/>
      <c r="O18" s="12"/>
      <c r="P18" s="12"/>
      <c r="Q18" s="12"/>
      <c r="R18" s="12"/>
      <c r="S18" s="12"/>
      <c r="T18" s="12"/>
      <c r="U18" s="15"/>
    </row>
    <row r="19" spans="1:21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N19" s="12"/>
      <c r="O19" s="12"/>
      <c r="P19" s="12"/>
      <c r="Q19" s="12"/>
      <c r="R19" s="12"/>
      <c r="S19" s="12"/>
      <c r="T19" s="12"/>
      <c r="U19" s="15"/>
    </row>
    <row r="20" spans="1:21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N20" s="12"/>
      <c r="O20" s="12"/>
      <c r="P20" s="12"/>
      <c r="Q20" s="12"/>
      <c r="R20" s="12"/>
      <c r="S20" s="12"/>
      <c r="T20" s="12"/>
      <c r="U20" s="15"/>
    </row>
    <row r="21" spans="1:2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N21" s="12"/>
      <c r="O21" s="12"/>
      <c r="P21" s="12"/>
      <c r="Q21" s="12"/>
      <c r="R21" s="12"/>
      <c r="S21" s="12"/>
      <c r="T21" s="12"/>
      <c r="U21" s="44"/>
    </row>
    <row r="22" spans="1:2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N22" s="12"/>
      <c r="O22" s="12"/>
      <c r="P22" s="12"/>
      <c r="Q22" s="12"/>
      <c r="R22" s="12"/>
      <c r="S22" s="12"/>
      <c r="T22" s="12"/>
      <c r="U22" s="44"/>
    </row>
    <row r="23" spans="1:21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N23" s="12"/>
      <c r="O23" s="12"/>
      <c r="P23" s="12"/>
      <c r="Q23" s="12"/>
      <c r="R23" s="12"/>
      <c r="S23" s="12"/>
      <c r="T23" s="12"/>
      <c r="U23" s="15"/>
    </row>
    <row r="24" spans="1:21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N24" s="12"/>
      <c r="O24" s="12"/>
      <c r="P24" s="12"/>
      <c r="Q24" s="12"/>
      <c r="R24" s="12"/>
      <c r="S24" s="12"/>
      <c r="T24" s="12"/>
      <c r="U24" s="15"/>
    </row>
    <row r="25" spans="1:21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N25" s="12"/>
      <c r="O25" s="12"/>
      <c r="P25" s="12"/>
      <c r="Q25" s="12"/>
      <c r="R25" s="12"/>
      <c r="S25" s="12"/>
      <c r="T25" s="12"/>
      <c r="U25" s="15"/>
    </row>
    <row r="26" spans="1:21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N26" s="12" t="s">
        <v>33</v>
      </c>
      <c r="O26" s="12"/>
      <c r="P26" s="12"/>
      <c r="Q26" s="12"/>
      <c r="R26" s="12"/>
      <c r="S26" s="12"/>
      <c r="T26" s="12"/>
      <c r="U26" s="15"/>
    </row>
    <row r="27" spans="1:21" x14ac:dyDescent="0.2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N27" s="12"/>
      <c r="O27" s="12"/>
      <c r="P27" s="12"/>
      <c r="Q27" s="12"/>
      <c r="R27" s="12"/>
      <c r="S27" s="12"/>
      <c r="T27" s="12"/>
      <c r="U27" s="15"/>
    </row>
    <row r="28" spans="1:21" x14ac:dyDescent="0.25">
      <c r="B28" s="42"/>
      <c r="C28" s="42"/>
      <c r="D28" s="42"/>
      <c r="E28" s="42"/>
      <c r="F28" s="42"/>
      <c r="G28" s="42"/>
      <c r="H28" s="42"/>
      <c r="I28" s="42"/>
      <c r="J28" s="42"/>
      <c r="K28" s="42"/>
      <c r="N28" s="12"/>
      <c r="O28" s="15"/>
      <c r="P28" s="12"/>
      <c r="Q28" s="12"/>
      <c r="R28" s="12"/>
      <c r="S28" s="12"/>
      <c r="T28" s="12"/>
      <c r="U28" s="15"/>
    </row>
    <row r="29" spans="1:21" x14ac:dyDescent="0.2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N29" s="12"/>
      <c r="O29" s="12"/>
      <c r="P29" s="12"/>
      <c r="Q29" s="12"/>
      <c r="R29" s="12"/>
      <c r="S29" s="12"/>
      <c r="T29" s="12"/>
      <c r="U29" s="15"/>
    </row>
    <row r="30" spans="1:2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N30" s="12"/>
      <c r="O30" s="12"/>
      <c r="P30" s="12"/>
      <c r="Q30" s="12"/>
      <c r="R30" s="12"/>
      <c r="S30" s="12"/>
      <c r="T30" s="12"/>
      <c r="U30" s="15"/>
    </row>
    <row r="31" spans="1:21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N31" s="12"/>
      <c r="O31" s="12"/>
      <c r="P31" s="12"/>
      <c r="Q31" s="12"/>
      <c r="R31" s="12"/>
      <c r="S31" s="12"/>
      <c r="T31" s="12"/>
      <c r="U31" s="15"/>
    </row>
    <row r="32" spans="1:2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N32" s="12"/>
      <c r="O32" s="12"/>
      <c r="P32" s="12"/>
      <c r="Q32" s="12"/>
      <c r="R32" s="12"/>
      <c r="S32" s="12"/>
      <c r="T32" s="12"/>
      <c r="U32" s="15"/>
    </row>
    <row r="33" spans="1:2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N33" s="12"/>
      <c r="O33" s="12"/>
      <c r="P33" s="12"/>
      <c r="Q33" s="12"/>
      <c r="R33" s="12"/>
      <c r="S33" s="12"/>
      <c r="T33" s="12"/>
      <c r="U33" s="15"/>
    </row>
    <row r="34" spans="1:21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N34" s="12"/>
      <c r="O34" s="12"/>
      <c r="P34" s="12"/>
      <c r="Q34" s="12"/>
      <c r="R34" s="12"/>
      <c r="S34" s="12"/>
      <c r="T34" s="12"/>
      <c r="U34" s="15"/>
    </row>
    <row r="35" spans="1:2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N35" s="44"/>
      <c r="O35" s="44"/>
      <c r="P35" s="44"/>
      <c r="Q35" s="15"/>
      <c r="R35" s="15"/>
      <c r="S35" s="15"/>
      <c r="T35" s="15"/>
      <c r="U35" s="15"/>
    </row>
    <row r="36" spans="1:2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40"/>
      <c r="O36" s="40"/>
      <c r="P36" s="40"/>
      <c r="Q36" s="40"/>
      <c r="R36" s="40"/>
      <c r="S36" s="40"/>
      <c r="T36" s="40"/>
      <c r="U36" s="15"/>
    </row>
    <row r="37" spans="1:21" x14ac:dyDescent="0.25">
      <c r="N37" s="16"/>
      <c r="O37" s="12"/>
      <c r="P37" s="12"/>
      <c r="Q37" s="12"/>
      <c r="R37" s="12"/>
      <c r="S37" s="12"/>
      <c r="T37" s="12"/>
      <c r="U37" s="15"/>
    </row>
    <row r="38" spans="1:21" x14ac:dyDescent="0.25">
      <c r="N38" s="44"/>
      <c r="O38" s="44"/>
      <c r="P38" s="44"/>
      <c r="Q38" s="15"/>
      <c r="R38" s="15"/>
      <c r="S38" s="15"/>
      <c r="T38" s="15"/>
      <c r="U38" s="15"/>
    </row>
    <row r="39" spans="1:21" x14ac:dyDescent="0.25">
      <c r="N39" s="44"/>
      <c r="O39" s="44"/>
      <c r="P39" s="44"/>
      <c r="Q39" s="15"/>
      <c r="R39" s="15"/>
      <c r="S39" s="15"/>
      <c r="T39" s="15"/>
      <c r="U39" s="15"/>
    </row>
    <row r="40" spans="1:21" x14ac:dyDescent="0.25">
      <c r="N40" s="44"/>
      <c r="O40" s="44"/>
      <c r="P40" s="44"/>
      <c r="Q40" s="15"/>
      <c r="R40" s="15"/>
      <c r="S40" s="15"/>
      <c r="T40" s="15"/>
      <c r="U40" s="15"/>
    </row>
    <row r="41" spans="1:21" x14ac:dyDescent="0.25">
      <c r="N41" s="44"/>
      <c r="O41" s="44"/>
      <c r="P41" s="44"/>
      <c r="Q41" s="15"/>
      <c r="R41" s="15"/>
      <c r="S41" s="15"/>
      <c r="T41" s="15"/>
      <c r="U41" s="15"/>
    </row>
    <row r="42" spans="1:21" x14ac:dyDescent="0.25">
      <c r="N42" s="44"/>
      <c r="O42" s="44"/>
      <c r="P42" s="44"/>
      <c r="Q42" s="15"/>
      <c r="R42" s="15"/>
      <c r="S42" s="15"/>
      <c r="T42" s="15"/>
      <c r="U42" s="15"/>
    </row>
    <row r="43" spans="1:21" x14ac:dyDescent="0.25">
      <c r="N43" s="44"/>
      <c r="O43" s="44"/>
      <c r="P43" s="44"/>
      <c r="Q43" s="15"/>
      <c r="R43" s="15"/>
      <c r="S43" s="15"/>
      <c r="T43" s="15"/>
      <c r="U43" s="15"/>
    </row>
    <row r="44" spans="1:21" x14ac:dyDescent="0.25">
      <c r="N44" s="44"/>
      <c r="O44" s="44"/>
      <c r="P44" s="44"/>
      <c r="Q44" s="15"/>
      <c r="R44" s="15"/>
      <c r="S44" s="15"/>
      <c r="T44" s="15"/>
      <c r="U44" s="15"/>
    </row>
    <row r="45" spans="1:21" ht="15" customHeight="1" x14ac:dyDescent="0.25">
      <c r="N45" s="44"/>
      <c r="O45" s="40" t="s">
        <v>39</v>
      </c>
      <c r="P45" s="40"/>
      <c r="Q45" s="40"/>
      <c r="R45" s="40"/>
      <c r="S45" s="40"/>
      <c r="T45" s="40"/>
      <c r="U45" s="40"/>
    </row>
    <row r="46" spans="1:21" x14ac:dyDescent="0.25">
      <c r="N46" s="45" t="s">
        <v>35</v>
      </c>
      <c r="O46" s="45"/>
      <c r="P46" s="45"/>
      <c r="Q46" s="45"/>
      <c r="R46" s="45"/>
      <c r="S46" s="45"/>
      <c r="T46" s="45"/>
      <c r="U46" s="45"/>
    </row>
    <row r="47" spans="1:21" x14ac:dyDescent="0.25">
      <c r="N47" s="44"/>
      <c r="O47" s="44"/>
      <c r="P47" s="44"/>
      <c r="Q47" s="15"/>
      <c r="R47" s="15"/>
      <c r="S47" s="15"/>
      <c r="T47" s="15"/>
      <c r="U47" s="15"/>
    </row>
    <row r="48" spans="1:21" x14ac:dyDescent="0.25">
      <c r="N48" s="44"/>
      <c r="O48" s="44"/>
      <c r="P48" s="44"/>
      <c r="Q48" s="15"/>
      <c r="R48" s="15"/>
      <c r="S48" s="15"/>
      <c r="T48" s="15"/>
      <c r="U48" s="15"/>
    </row>
    <row r="49" spans="14:21" x14ac:dyDescent="0.25">
      <c r="N49" s="44"/>
      <c r="O49" s="44"/>
      <c r="P49" s="44"/>
      <c r="Q49" s="15"/>
      <c r="R49" s="15"/>
      <c r="S49" s="15"/>
      <c r="T49" s="15"/>
      <c r="U49" s="15"/>
    </row>
    <row r="50" spans="14:21" x14ac:dyDescent="0.25">
      <c r="N50" s="15"/>
      <c r="O50" s="15"/>
      <c r="P50" s="15"/>
      <c r="Q50" s="15"/>
      <c r="R50" s="15"/>
      <c r="S50" s="15"/>
      <c r="T50" s="15"/>
      <c r="U50" s="15"/>
    </row>
    <row r="51" spans="14:21" x14ac:dyDescent="0.25">
      <c r="N51" s="15"/>
      <c r="O51" s="15"/>
      <c r="P51" s="15"/>
      <c r="Q51" s="15"/>
      <c r="R51" s="15"/>
      <c r="S51" s="15"/>
      <c r="T51" s="15"/>
      <c r="U51" s="15"/>
    </row>
    <row r="52" spans="14:21" x14ac:dyDescent="0.25">
      <c r="N52" s="15"/>
      <c r="O52" s="15"/>
      <c r="P52" s="15"/>
      <c r="Q52" s="15"/>
      <c r="R52" s="15"/>
      <c r="S52" s="15"/>
      <c r="T52" s="15"/>
      <c r="U52" s="15"/>
    </row>
    <row r="53" spans="14:21" x14ac:dyDescent="0.25">
      <c r="N53" s="15"/>
      <c r="O53" s="15"/>
      <c r="P53" s="15"/>
      <c r="Q53" s="15"/>
      <c r="R53" s="15"/>
      <c r="S53" s="15"/>
      <c r="T53" s="15"/>
      <c r="U53" s="15"/>
    </row>
    <row r="54" spans="14:21" x14ac:dyDescent="0.25">
      <c r="N54" s="15"/>
      <c r="O54" s="15"/>
      <c r="P54" s="15"/>
      <c r="Q54" s="15"/>
      <c r="R54" s="15"/>
      <c r="S54" s="15"/>
      <c r="T54" s="15"/>
      <c r="U54" s="15"/>
    </row>
    <row r="55" spans="14:21" x14ac:dyDescent="0.25">
      <c r="N55" s="15"/>
      <c r="O55" s="15"/>
      <c r="P55" s="15"/>
      <c r="Q55" s="15"/>
      <c r="R55" s="15"/>
      <c r="S55" s="15"/>
      <c r="T55" s="15"/>
      <c r="U55" s="15"/>
    </row>
    <row r="56" spans="14:21" x14ac:dyDescent="0.25">
      <c r="N56" s="15"/>
      <c r="O56" s="15"/>
      <c r="P56" s="15"/>
      <c r="Q56" s="15"/>
      <c r="R56" s="15"/>
      <c r="S56" s="15"/>
      <c r="T56" s="15"/>
      <c r="U56" s="15"/>
    </row>
    <row r="57" spans="14:21" x14ac:dyDescent="0.25">
      <c r="N57" s="15"/>
      <c r="O57" s="15"/>
      <c r="P57" s="15"/>
      <c r="Q57" s="15"/>
      <c r="R57" s="15"/>
      <c r="S57" s="15"/>
      <c r="T57" s="15"/>
      <c r="U57" s="15"/>
    </row>
    <row r="58" spans="14:21" x14ac:dyDescent="0.25">
      <c r="N58" s="15"/>
      <c r="O58" s="15"/>
      <c r="P58" s="15"/>
      <c r="Q58" s="15"/>
      <c r="R58" s="15"/>
      <c r="S58" s="15"/>
      <c r="T58" s="15"/>
      <c r="U58" s="15"/>
    </row>
    <row r="59" spans="14:21" x14ac:dyDescent="0.25">
      <c r="N59" s="15"/>
      <c r="O59" s="15"/>
      <c r="P59" s="15"/>
      <c r="Q59" s="15"/>
      <c r="R59" s="15"/>
      <c r="S59" s="15"/>
      <c r="T59" s="15"/>
      <c r="U59" s="15"/>
    </row>
    <row r="60" spans="14:21" x14ac:dyDescent="0.25">
      <c r="N60" s="15"/>
      <c r="O60" s="15"/>
      <c r="P60" s="15"/>
      <c r="Q60" s="15"/>
      <c r="R60" s="15"/>
      <c r="S60" s="15"/>
      <c r="T60" s="15"/>
      <c r="U60" s="15"/>
    </row>
    <row r="61" spans="14:21" x14ac:dyDescent="0.25">
      <c r="N61" s="15"/>
      <c r="O61" s="15"/>
      <c r="P61" s="15"/>
      <c r="Q61" s="15"/>
      <c r="R61" s="15"/>
      <c r="S61" s="15"/>
      <c r="T61" s="15"/>
      <c r="U61" s="15"/>
    </row>
    <row r="62" spans="14:21" x14ac:dyDescent="0.25">
      <c r="N62" s="15"/>
      <c r="O62" s="15"/>
      <c r="P62" s="15"/>
      <c r="Q62" s="15"/>
      <c r="R62" s="15"/>
      <c r="S62" s="15"/>
      <c r="T62" s="15"/>
      <c r="U62" s="15"/>
    </row>
    <row r="63" spans="14:21" x14ac:dyDescent="0.25">
      <c r="N63" s="15"/>
      <c r="O63" s="15"/>
      <c r="P63" s="15"/>
      <c r="Q63" s="15"/>
      <c r="R63" s="15"/>
      <c r="S63" s="15"/>
      <c r="T63" s="15"/>
      <c r="U63" s="15"/>
    </row>
    <row r="64" spans="14:21" x14ac:dyDescent="0.25">
      <c r="N64" s="15"/>
      <c r="O64" s="15"/>
      <c r="P64" s="15"/>
      <c r="Q64" s="15"/>
      <c r="R64" s="15"/>
      <c r="S64" s="15"/>
      <c r="T64" s="15"/>
      <c r="U64" s="15"/>
    </row>
    <row r="65" spans="14:21" x14ac:dyDescent="0.25">
      <c r="N65" s="15"/>
      <c r="O65" s="15"/>
      <c r="P65" s="15"/>
      <c r="Q65" s="15"/>
      <c r="R65" s="15"/>
      <c r="S65" s="15"/>
      <c r="T65" s="15"/>
      <c r="U65" s="15"/>
    </row>
    <row r="66" spans="14:21" x14ac:dyDescent="0.25">
      <c r="N66" s="15"/>
      <c r="O66" s="15"/>
      <c r="P66" s="15"/>
      <c r="Q66" s="15"/>
      <c r="R66" s="15"/>
      <c r="S66" s="15"/>
      <c r="T66" s="15"/>
      <c r="U66" s="15"/>
    </row>
    <row r="67" spans="14:21" x14ac:dyDescent="0.25">
      <c r="N67" s="15"/>
      <c r="O67" s="15"/>
      <c r="P67" s="15"/>
      <c r="Q67" s="15"/>
      <c r="R67" s="15"/>
      <c r="S67" s="15"/>
      <c r="T67" s="15"/>
      <c r="U67" s="15"/>
    </row>
    <row r="68" spans="14:21" x14ac:dyDescent="0.25">
      <c r="N68" s="15"/>
      <c r="O68" s="15"/>
      <c r="P68" s="15"/>
      <c r="Q68" s="15"/>
      <c r="R68" s="15"/>
      <c r="S68" s="15"/>
      <c r="T68" s="15"/>
      <c r="U68" s="15"/>
    </row>
    <row r="69" spans="14:21" x14ac:dyDescent="0.25">
      <c r="N69" s="15"/>
      <c r="O69" s="15"/>
      <c r="P69" s="15"/>
      <c r="Q69" s="15"/>
      <c r="R69" s="15"/>
      <c r="S69" s="15"/>
      <c r="T69" s="15"/>
      <c r="U69" s="15"/>
    </row>
    <row r="70" spans="14:21" x14ac:dyDescent="0.25">
      <c r="N70" s="15"/>
      <c r="O70" s="15"/>
      <c r="P70" s="15"/>
      <c r="Q70" s="15"/>
      <c r="R70" s="15"/>
      <c r="S70" s="15"/>
      <c r="T70" s="15"/>
      <c r="U70" s="15"/>
    </row>
    <row r="71" spans="14:21" x14ac:dyDescent="0.25">
      <c r="N71" s="15"/>
      <c r="O71" s="15"/>
      <c r="P71" s="15"/>
      <c r="Q71" s="15"/>
      <c r="R71" s="15"/>
      <c r="S71" s="15"/>
      <c r="T71" s="15"/>
      <c r="U71" s="15"/>
    </row>
    <row r="72" spans="14:21" x14ac:dyDescent="0.25">
      <c r="N72" s="15"/>
      <c r="O72" s="15"/>
      <c r="P72" s="15"/>
      <c r="Q72" s="15"/>
      <c r="R72" s="15"/>
      <c r="S72" s="15"/>
      <c r="T72" s="15"/>
      <c r="U72" s="15"/>
    </row>
    <row r="73" spans="14:21" x14ac:dyDescent="0.25">
      <c r="N73" s="15"/>
      <c r="O73" s="15"/>
      <c r="P73" s="15"/>
      <c r="Q73" s="15"/>
      <c r="R73" s="15"/>
      <c r="S73" s="15"/>
      <c r="T73" s="15"/>
      <c r="U73" s="15"/>
    </row>
    <row r="74" spans="14:21" x14ac:dyDescent="0.25">
      <c r="N74" s="15"/>
      <c r="O74" s="15"/>
      <c r="P74" s="15"/>
      <c r="Q74" s="15"/>
      <c r="R74" s="15"/>
      <c r="S74" s="15"/>
      <c r="T74" s="15"/>
      <c r="U74" s="15"/>
    </row>
    <row r="75" spans="14:21" x14ac:dyDescent="0.25">
      <c r="N75" s="15"/>
      <c r="O75" s="15"/>
      <c r="P75" s="15"/>
      <c r="Q75" s="15"/>
      <c r="R75" s="15"/>
      <c r="S75" s="15"/>
      <c r="T75" s="15"/>
      <c r="U75" s="15"/>
    </row>
    <row r="76" spans="14:21" x14ac:dyDescent="0.25">
      <c r="N76" s="15"/>
      <c r="O76" s="15"/>
      <c r="P76" s="15"/>
      <c r="Q76" s="15"/>
      <c r="R76" s="15"/>
      <c r="S76" s="15"/>
      <c r="T76" s="15"/>
      <c r="U76" s="15"/>
    </row>
    <row r="77" spans="14:21" x14ac:dyDescent="0.25">
      <c r="N77" s="15"/>
      <c r="O77" s="15"/>
      <c r="P77" s="15"/>
      <c r="Q77" s="15"/>
      <c r="R77" s="15"/>
      <c r="S77" s="15"/>
      <c r="T77" s="15"/>
      <c r="U77" s="15"/>
    </row>
    <row r="78" spans="14:21" x14ac:dyDescent="0.25">
      <c r="N78" s="15"/>
      <c r="O78" s="15"/>
      <c r="P78" s="15"/>
      <c r="Q78" s="15"/>
      <c r="R78" s="15"/>
      <c r="S78" s="15"/>
      <c r="T78" s="15"/>
      <c r="U78" s="15"/>
    </row>
    <row r="79" spans="14:21" x14ac:dyDescent="0.25">
      <c r="N79" s="15"/>
      <c r="O79" s="15"/>
      <c r="P79" s="15"/>
      <c r="Q79" s="15"/>
      <c r="R79" s="15"/>
      <c r="S79" s="15"/>
      <c r="T79" s="15"/>
      <c r="U79" s="15"/>
    </row>
    <row r="80" spans="14:21" x14ac:dyDescent="0.25">
      <c r="N80" s="15"/>
      <c r="O80" s="15"/>
      <c r="P80" s="15"/>
      <c r="Q80" s="15"/>
      <c r="R80" s="15"/>
      <c r="S80" s="15"/>
      <c r="T80" s="15"/>
      <c r="U80" s="15"/>
    </row>
    <row r="81" spans="14:21" x14ac:dyDescent="0.25">
      <c r="N81" s="15"/>
      <c r="O81" s="15"/>
      <c r="P81" s="15"/>
      <c r="Q81" s="15"/>
      <c r="R81" s="15"/>
      <c r="S81" s="15"/>
      <c r="T81" s="15"/>
      <c r="U81" s="15"/>
    </row>
    <row r="82" spans="14:21" x14ac:dyDescent="0.25">
      <c r="N82" s="15"/>
      <c r="O82" s="15"/>
      <c r="P82" s="15"/>
      <c r="Q82" s="15"/>
      <c r="R82" s="15"/>
      <c r="S82" s="15"/>
      <c r="T82" s="15"/>
      <c r="U82" s="15"/>
    </row>
    <row r="83" spans="14:21" x14ac:dyDescent="0.25">
      <c r="N83" s="15"/>
      <c r="O83" s="15"/>
      <c r="P83" s="15"/>
      <c r="Q83" s="15"/>
      <c r="R83" s="15"/>
      <c r="S83" s="15"/>
      <c r="T83" s="15"/>
      <c r="U83" s="15"/>
    </row>
    <row r="84" spans="14:21" x14ac:dyDescent="0.25">
      <c r="N84" s="15"/>
      <c r="O84" s="15"/>
      <c r="P84" s="15"/>
      <c r="Q84" s="15"/>
      <c r="R84" s="15"/>
      <c r="S84" s="15"/>
      <c r="T84" s="15"/>
      <c r="U84" s="15"/>
    </row>
    <row r="85" spans="14:21" x14ac:dyDescent="0.25">
      <c r="N85" s="15"/>
      <c r="O85" s="15"/>
      <c r="P85" s="15"/>
      <c r="Q85" s="15"/>
      <c r="R85" s="15"/>
      <c r="S85" s="15"/>
      <c r="T85" s="15"/>
      <c r="U85" s="15"/>
    </row>
    <row r="86" spans="14:21" x14ac:dyDescent="0.25">
      <c r="N86" s="15"/>
      <c r="O86" s="15"/>
      <c r="P86" s="15"/>
      <c r="Q86" s="15"/>
      <c r="R86" s="15"/>
      <c r="S86" s="15"/>
      <c r="T86" s="15"/>
      <c r="U86" s="15"/>
    </row>
    <row r="87" spans="14:21" x14ac:dyDescent="0.25">
      <c r="N87" s="15"/>
      <c r="O87" s="15"/>
      <c r="P87" s="15"/>
      <c r="Q87" s="15"/>
      <c r="R87" s="15"/>
      <c r="S87" s="15"/>
      <c r="T87" s="15"/>
      <c r="U87" s="15"/>
    </row>
    <row r="88" spans="14:21" x14ac:dyDescent="0.25">
      <c r="N88" s="15"/>
      <c r="O88" s="15"/>
      <c r="P88" s="15"/>
      <c r="Q88" s="15"/>
      <c r="R88" s="15"/>
      <c r="S88" s="15"/>
      <c r="T88" s="15"/>
      <c r="U88" s="15"/>
    </row>
    <row r="89" spans="14:21" x14ac:dyDescent="0.25">
      <c r="N89" s="15"/>
      <c r="O89" s="15"/>
      <c r="P89" s="15"/>
      <c r="Q89" s="15"/>
      <c r="R89" s="15"/>
      <c r="S89" s="15"/>
      <c r="T89" s="15"/>
      <c r="U89" s="15"/>
    </row>
    <row r="90" spans="14:21" x14ac:dyDescent="0.25">
      <c r="N90" s="15"/>
      <c r="O90" s="15"/>
      <c r="P90" s="15"/>
      <c r="Q90" s="15"/>
      <c r="R90" s="15"/>
      <c r="S90" s="15"/>
      <c r="T90" s="15"/>
      <c r="U90" s="15"/>
    </row>
    <row r="91" spans="14:21" x14ac:dyDescent="0.25">
      <c r="N91" s="15"/>
      <c r="O91" s="15"/>
      <c r="P91" s="15"/>
      <c r="Q91" s="15"/>
      <c r="R91" s="15"/>
      <c r="S91" s="15"/>
      <c r="T91" s="15"/>
      <c r="U91" s="15"/>
    </row>
    <row r="92" spans="14:21" x14ac:dyDescent="0.25">
      <c r="N92" s="15"/>
      <c r="O92" s="15"/>
      <c r="P92" s="15"/>
      <c r="Q92" s="15"/>
      <c r="R92" s="15"/>
      <c r="S92" s="15"/>
      <c r="T92" s="15"/>
      <c r="U92" s="15"/>
    </row>
    <row r="93" spans="14:21" x14ac:dyDescent="0.25">
      <c r="N93" s="15"/>
      <c r="O93" s="15"/>
      <c r="P93" s="15"/>
      <c r="Q93" s="15"/>
      <c r="R93" s="15"/>
      <c r="S93" s="15"/>
      <c r="T93" s="15"/>
      <c r="U93" s="15"/>
    </row>
    <row r="94" spans="14:21" x14ac:dyDescent="0.25">
      <c r="N94" s="15"/>
      <c r="O94" s="15"/>
      <c r="P94" s="15"/>
      <c r="Q94" s="15"/>
      <c r="R94" s="15"/>
      <c r="S94" s="15"/>
      <c r="T94" s="15"/>
      <c r="U94" s="15"/>
    </row>
    <row r="95" spans="14:21" x14ac:dyDescent="0.25">
      <c r="N95" s="15"/>
      <c r="O95" s="15"/>
      <c r="P95" s="15"/>
      <c r="Q95" s="15"/>
      <c r="R95" s="15"/>
      <c r="S95" s="15"/>
      <c r="T95" s="15"/>
      <c r="U95" s="15"/>
    </row>
    <row r="96" spans="14:21" x14ac:dyDescent="0.25">
      <c r="N96" s="15"/>
      <c r="O96" s="15"/>
      <c r="P96" s="15"/>
      <c r="Q96" s="15"/>
      <c r="R96" s="15"/>
      <c r="S96" s="15"/>
      <c r="T96" s="15"/>
      <c r="U96" s="15"/>
    </row>
    <row r="97" spans="14:21" x14ac:dyDescent="0.25">
      <c r="N97" s="15"/>
      <c r="O97" s="15"/>
      <c r="P97" s="15"/>
      <c r="Q97" s="15"/>
      <c r="R97" s="15"/>
      <c r="S97" s="15"/>
      <c r="T97" s="15"/>
      <c r="U97" s="15"/>
    </row>
    <row r="98" spans="14:21" x14ac:dyDescent="0.25">
      <c r="N98" s="15"/>
      <c r="O98" s="15"/>
      <c r="P98" s="15"/>
      <c r="Q98" s="15"/>
      <c r="R98" s="15"/>
      <c r="S98" s="15"/>
      <c r="T98" s="15"/>
      <c r="U98" s="15"/>
    </row>
    <row r="99" spans="14:21" x14ac:dyDescent="0.25">
      <c r="N99" s="15"/>
      <c r="O99" s="15"/>
      <c r="P99" s="15"/>
      <c r="Q99" s="15"/>
      <c r="R99" s="15"/>
      <c r="S99" s="15"/>
      <c r="T99" s="15"/>
      <c r="U99" s="15"/>
    </row>
    <row r="100" spans="14:21" x14ac:dyDescent="0.25">
      <c r="N100" s="15"/>
      <c r="O100" s="15"/>
      <c r="P100" s="15"/>
      <c r="Q100" s="15"/>
      <c r="R100" s="15"/>
      <c r="S100" s="15"/>
      <c r="T100" s="15"/>
      <c r="U100" s="15"/>
    </row>
    <row r="101" spans="14:21" x14ac:dyDescent="0.25">
      <c r="N101" s="15"/>
      <c r="O101" s="15"/>
      <c r="P101" s="15"/>
      <c r="Q101" s="15"/>
      <c r="R101" s="15"/>
      <c r="S101" s="15"/>
      <c r="T101" s="15"/>
      <c r="U101" s="15"/>
    </row>
    <row r="102" spans="14:21" x14ac:dyDescent="0.25">
      <c r="N102" s="15"/>
      <c r="O102" s="15"/>
      <c r="P102" s="15"/>
      <c r="Q102" s="15"/>
      <c r="R102" s="15"/>
      <c r="S102" s="15"/>
      <c r="T102" s="15"/>
      <c r="U102" s="15"/>
    </row>
    <row r="103" spans="14:21" x14ac:dyDescent="0.25">
      <c r="N103" s="15"/>
      <c r="O103" s="15"/>
      <c r="P103" s="15"/>
      <c r="Q103" s="15"/>
      <c r="R103" s="15"/>
      <c r="S103" s="15"/>
      <c r="T103" s="15"/>
      <c r="U103" s="15"/>
    </row>
    <row r="104" spans="14:21" x14ac:dyDescent="0.25">
      <c r="N104" s="15"/>
      <c r="O104" s="15"/>
      <c r="P104" s="15"/>
      <c r="Q104" s="15"/>
      <c r="R104" s="15"/>
      <c r="S104" s="15"/>
      <c r="T104" s="15"/>
      <c r="U104" s="15"/>
    </row>
    <row r="105" spans="14:21" x14ac:dyDescent="0.25">
      <c r="N105" s="15"/>
      <c r="O105" s="15"/>
      <c r="P105" s="15"/>
      <c r="Q105" s="15"/>
      <c r="R105" s="15"/>
      <c r="S105" s="15"/>
      <c r="T105" s="15"/>
      <c r="U105" s="15"/>
    </row>
    <row r="106" spans="14:21" x14ac:dyDescent="0.25">
      <c r="N106" s="15"/>
      <c r="O106" s="15"/>
      <c r="P106" s="15"/>
      <c r="Q106" s="15"/>
      <c r="R106" s="15"/>
      <c r="S106" s="15"/>
      <c r="T106" s="15"/>
      <c r="U106" s="15"/>
    </row>
    <row r="107" spans="14:21" x14ac:dyDescent="0.25">
      <c r="N107" s="15"/>
      <c r="O107" s="15"/>
      <c r="P107" s="15"/>
      <c r="Q107" s="15"/>
      <c r="R107" s="15"/>
      <c r="S107" s="15"/>
      <c r="T107" s="15"/>
      <c r="U107" s="15"/>
    </row>
    <row r="108" spans="14:21" x14ac:dyDescent="0.25">
      <c r="N108" s="15"/>
      <c r="O108" s="15"/>
      <c r="P108" s="15"/>
      <c r="Q108" s="15"/>
      <c r="R108" s="15"/>
      <c r="S108" s="15"/>
      <c r="T108" s="15"/>
      <c r="U108" s="15"/>
    </row>
    <row r="109" spans="14:21" x14ac:dyDescent="0.25">
      <c r="N109" s="15"/>
      <c r="O109" s="15"/>
      <c r="P109" s="15"/>
      <c r="Q109" s="15"/>
      <c r="R109" s="15"/>
      <c r="S109" s="15"/>
      <c r="T109" s="15"/>
      <c r="U109" s="15"/>
    </row>
    <row r="110" spans="14:21" x14ac:dyDescent="0.25">
      <c r="N110" s="15"/>
      <c r="O110" s="15"/>
      <c r="P110" s="15"/>
      <c r="Q110" s="15"/>
      <c r="R110" s="15"/>
      <c r="S110" s="15"/>
      <c r="T110" s="15"/>
      <c r="U110" s="15"/>
    </row>
    <row r="111" spans="14:21" x14ac:dyDescent="0.25">
      <c r="N111" s="15"/>
      <c r="O111" s="15"/>
      <c r="P111" s="15"/>
      <c r="Q111" s="15"/>
      <c r="R111" s="15"/>
      <c r="S111" s="15"/>
      <c r="T111" s="15"/>
      <c r="U111" s="15"/>
    </row>
    <row r="112" spans="14:21" x14ac:dyDescent="0.25">
      <c r="N112" s="15"/>
      <c r="O112" s="15"/>
      <c r="P112" s="15"/>
      <c r="Q112" s="15"/>
      <c r="R112" s="15"/>
      <c r="S112" s="15"/>
      <c r="T112" s="15"/>
      <c r="U112" s="15"/>
    </row>
    <row r="113" spans="14:21" x14ac:dyDescent="0.25">
      <c r="N113" s="15"/>
      <c r="O113" s="15"/>
      <c r="P113" s="15"/>
      <c r="Q113" s="15"/>
      <c r="R113" s="15"/>
      <c r="S113" s="15"/>
      <c r="T113" s="15"/>
      <c r="U113" s="15"/>
    </row>
    <row r="114" spans="14:21" x14ac:dyDescent="0.25">
      <c r="N114" s="15"/>
      <c r="O114" s="15"/>
      <c r="P114" s="15"/>
      <c r="Q114" s="15"/>
      <c r="R114" s="15"/>
      <c r="S114" s="15"/>
      <c r="T114" s="15"/>
      <c r="U114" s="15"/>
    </row>
    <row r="115" spans="14:21" x14ac:dyDescent="0.25">
      <c r="N115" s="15"/>
      <c r="O115" s="15"/>
      <c r="P115" s="15"/>
      <c r="Q115" s="15"/>
      <c r="R115" s="15"/>
      <c r="S115" s="15"/>
      <c r="T115" s="15"/>
      <c r="U115" s="15"/>
    </row>
    <row r="116" spans="14:21" x14ac:dyDescent="0.25">
      <c r="N116" s="15"/>
      <c r="O116" s="15"/>
      <c r="P116" s="15"/>
      <c r="Q116" s="15"/>
      <c r="R116" s="15"/>
      <c r="S116" s="15"/>
      <c r="T116" s="15"/>
      <c r="U116" s="15"/>
    </row>
    <row r="117" spans="14:21" x14ac:dyDescent="0.25">
      <c r="N117" s="15"/>
      <c r="O117" s="15"/>
      <c r="P117" s="15"/>
      <c r="Q117" s="15"/>
      <c r="R117" s="15"/>
      <c r="S117" s="15"/>
      <c r="T117" s="15"/>
      <c r="U117" s="15"/>
    </row>
    <row r="118" spans="14:21" x14ac:dyDescent="0.25">
      <c r="N118" s="15"/>
      <c r="O118" s="15"/>
      <c r="P118" s="15"/>
      <c r="Q118" s="15"/>
      <c r="R118" s="15"/>
      <c r="S118" s="15"/>
      <c r="T118" s="15"/>
      <c r="U118" s="15"/>
    </row>
    <row r="119" spans="14:21" x14ac:dyDescent="0.25">
      <c r="N119" s="15"/>
      <c r="O119" s="15"/>
      <c r="P119" s="15"/>
      <c r="Q119" s="15"/>
      <c r="R119" s="15"/>
      <c r="S119" s="15"/>
      <c r="T119" s="15"/>
      <c r="U119" s="15"/>
    </row>
    <row r="120" spans="14:21" x14ac:dyDescent="0.25">
      <c r="N120" s="15"/>
      <c r="O120" s="15"/>
      <c r="P120" s="15"/>
      <c r="Q120" s="15"/>
      <c r="R120" s="15"/>
      <c r="S120" s="15"/>
      <c r="T120" s="15"/>
      <c r="U120" s="15"/>
    </row>
    <row r="121" spans="14:21" x14ac:dyDescent="0.25">
      <c r="N121" s="15"/>
      <c r="O121" s="15"/>
      <c r="P121" s="15"/>
      <c r="Q121" s="15"/>
      <c r="R121" s="15"/>
      <c r="S121" s="15"/>
      <c r="T121" s="15"/>
      <c r="U121" s="15"/>
    </row>
    <row r="122" spans="14:21" x14ac:dyDescent="0.25">
      <c r="N122" s="15"/>
      <c r="O122" s="15"/>
      <c r="P122" s="15"/>
      <c r="Q122" s="15"/>
      <c r="R122" s="15"/>
      <c r="S122" s="15"/>
      <c r="T122" s="15"/>
      <c r="U122" s="15"/>
    </row>
    <row r="123" spans="14:21" x14ac:dyDescent="0.25">
      <c r="N123" s="15"/>
      <c r="O123" s="15"/>
      <c r="P123" s="15"/>
      <c r="Q123" s="15"/>
      <c r="R123" s="15"/>
      <c r="S123" s="15"/>
      <c r="T123" s="15"/>
      <c r="U123" s="15"/>
    </row>
    <row r="124" spans="14:21" x14ac:dyDescent="0.25">
      <c r="N124" s="15"/>
      <c r="O124" s="15"/>
      <c r="P124" s="15"/>
      <c r="Q124" s="15"/>
      <c r="R124" s="15"/>
      <c r="S124" s="15"/>
      <c r="T124" s="15"/>
      <c r="U124" s="15"/>
    </row>
    <row r="125" spans="14:21" x14ac:dyDescent="0.25">
      <c r="N125" s="15"/>
      <c r="O125" s="15"/>
      <c r="P125" s="15"/>
      <c r="Q125" s="15"/>
      <c r="R125" s="15"/>
      <c r="S125" s="15"/>
      <c r="T125" s="15"/>
      <c r="U125" s="15"/>
    </row>
    <row r="126" spans="14:21" x14ac:dyDescent="0.25">
      <c r="N126" s="15"/>
      <c r="O126" s="15"/>
      <c r="P126" s="15"/>
      <c r="Q126" s="15"/>
      <c r="R126" s="15"/>
      <c r="S126" s="15"/>
      <c r="T126" s="15"/>
      <c r="U126" s="15"/>
    </row>
    <row r="127" spans="14:21" x14ac:dyDescent="0.25">
      <c r="N127" s="15"/>
      <c r="O127" s="15"/>
      <c r="P127" s="15"/>
      <c r="Q127" s="15"/>
      <c r="R127" s="15"/>
      <c r="S127" s="15"/>
      <c r="T127" s="15"/>
      <c r="U127" s="15"/>
    </row>
    <row r="128" spans="14:21" x14ac:dyDescent="0.25">
      <c r="N128" s="15"/>
      <c r="O128" s="15"/>
      <c r="P128" s="15"/>
      <c r="Q128" s="15"/>
      <c r="R128" s="15"/>
      <c r="S128" s="15"/>
      <c r="T128" s="15"/>
      <c r="U128" s="15"/>
    </row>
    <row r="129" spans="14:21" x14ac:dyDescent="0.25">
      <c r="N129" s="15"/>
      <c r="O129" s="15"/>
      <c r="P129" s="15"/>
      <c r="Q129" s="15"/>
      <c r="R129" s="15"/>
      <c r="S129" s="15"/>
      <c r="T129" s="15"/>
      <c r="U129" s="15"/>
    </row>
    <row r="130" spans="14:21" x14ac:dyDescent="0.25">
      <c r="N130" s="15"/>
      <c r="O130" s="15"/>
      <c r="P130" s="15"/>
      <c r="Q130" s="15"/>
      <c r="R130" s="15"/>
      <c r="S130" s="15"/>
      <c r="T130" s="15"/>
      <c r="U130" s="15"/>
    </row>
    <row r="131" spans="14:21" x14ac:dyDescent="0.25">
      <c r="N131" s="15"/>
      <c r="O131" s="15"/>
      <c r="P131" s="15"/>
      <c r="Q131" s="15"/>
      <c r="R131" s="15"/>
      <c r="S131" s="15"/>
      <c r="T131" s="15"/>
      <c r="U131" s="15"/>
    </row>
    <row r="132" spans="14:21" x14ac:dyDescent="0.25">
      <c r="N132" s="15"/>
      <c r="O132" s="15"/>
      <c r="P132" s="15"/>
      <c r="Q132" s="15"/>
      <c r="R132" s="15"/>
      <c r="S132" s="15"/>
      <c r="T132" s="15"/>
      <c r="U132" s="15"/>
    </row>
    <row r="133" spans="14:21" x14ac:dyDescent="0.25">
      <c r="N133" s="15"/>
      <c r="O133" s="15"/>
      <c r="P133" s="15"/>
      <c r="Q133" s="15"/>
      <c r="R133" s="15"/>
      <c r="S133" s="15"/>
      <c r="T133" s="15"/>
      <c r="U133" s="15"/>
    </row>
    <row r="134" spans="14:21" x14ac:dyDescent="0.25">
      <c r="N134" s="15"/>
      <c r="O134" s="15"/>
      <c r="P134" s="15"/>
      <c r="Q134" s="15"/>
      <c r="R134" s="15"/>
      <c r="S134" s="15"/>
      <c r="T134" s="15"/>
      <c r="U134" s="15"/>
    </row>
    <row r="135" spans="14:21" x14ac:dyDescent="0.25">
      <c r="N135" s="15"/>
      <c r="O135" s="15"/>
      <c r="P135" s="15"/>
      <c r="Q135" s="15"/>
      <c r="R135" s="15"/>
      <c r="S135" s="15"/>
      <c r="T135" s="15"/>
      <c r="U135" s="15"/>
    </row>
    <row r="136" spans="14:21" x14ac:dyDescent="0.25">
      <c r="N136" s="15"/>
      <c r="O136" s="15"/>
      <c r="P136" s="15"/>
      <c r="Q136" s="15"/>
      <c r="R136" s="15"/>
      <c r="S136" s="15"/>
      <c r="T136" s="15"/>
      <c r="U136" s="15"/>
    </row>
    <row r="137" spans="14:21" x14ac:dyDescent="0.25">
      <c r="N137" s="15"/>
      <c r="O137" s="15"/>
      <c r="P137" s="15"/>
      <c r="Q137" s="15"/>
      <c r="R137" s="15"/>
      <c r="S137" s="15"/>
      <c r="T137" s="15"/>
      <c r="U137" s="15"/>
    </row>
    <row r="138" spans="14:21" x14ac:dyDescent="0.25">
      <c r="N138" s="15"/>
      <c r="O138" s="15"/>
      <c r="P138" s="15"/>
      <c r="Q138" s="15"/>
      <c r="R138" s="15"/>
      <c r="S138" s="15"/>
      <c r="T138" s="15"/>
      <c r="U138" s="15"/>
    </row>
    <row r="139" spans="14:21" x14ac:dyDescent="0.25">
      <c r="N139" s="15"/>
      <c r="O139" s="15"/>
      <c r="P139" s="15"/>
      <c r="Q139" s="15"/>
      <c r="R139" s="15"/>
      <c r="S139" s="15"/>
      <c r="T139" s="15"/>
      <c r="U139" s="15"/>
    </row>
    <row r="140" spans="14:21" x14ac:dyDescent="0.25">
      <c r="N140" s="15"/>
      <c r="O140" s="15"/>
      <c r="P140" s="15"/>
      <c r="Q140" s="15"/>
      <c r="R140" s="15"/>
      <c r="S140" s="15"/>
      <c r="T140" s="15"/>
      <c r="U140" s="15"/>
    </row>
    <row r="141" spans="14:21" x14ac:dyDescent="0.25">
      <c r="N141" s="15"/>
      <c r="O141" s="15"/>
      <c r="P141" s="15"/>
      <c r="Q141" s="15"/>
      <c r="R141" s="15"/>
      <c r="S141" s="15"/>
      <c r="T141" s="15"/>
      <c r="U141" s="15"/>
    </row>
    <row r="142" spans="14:21" x14ac:dyDescent="0.25">
      <c r="N142" s="15"/>
      <c r="O142" s="15"/>
      <c r="P142" s="15"/>
      <c r="Q142" s="15"/>
      <c r="R142" s="15"/>
      <c r="S142" s="15"/>
      <c r="T142" s="15"/>
      <c r="U142" s="15"/>
    </row>
    <row r="143" spans="14:21" x14ac:dyDescent="0.25">
      <c r="N143" s="15"/>
      <c r="O143" s="15"/>
      <c r="P143" s="15"/>
      <c r="Q143" s="15"/>
      <c r="R143" s="15"/>
      <c r="S143" s="15"/>
      <c r="T143" s="15"/>
      <c r="U143" s="15"/>
    </row>
    <row r="144" spans="14:21" x14ac:dyDescent="0.25">
      <c r="N144" s="15"/>
      <c r="O144" s="15"/>
      <c r="P144" s="15"/>
      <c r="Q144" s="15"/>
      <c r="R144" s="15"/>
      <c r="S144" s="15"/>
      <c r="T144" s="15"/>
      <c r="U144" s="15"/>
    </row>
    <row r="145" spans="14:21" x14ac:dyDescent="0.25">
      <c r="N145" s="15"/>
      <c r="O145" s="15"/>
      <c r="P145" s="15"/>
      <c r="Q145" s="15"/>
      <c r="R145" s="15"/>
      <c r="S145" s="15"/>
      <c r="T145" s="15"/>
      <c r="U145" s="15"/>
    </row>
    <row r="146" spans="14:21" x14ac:dyDescent="0.25">
      <c r="N146" s="15"/>
      <c r="O146" s="15"/>
      <c r="P146" s="15"/>
      <c r="Q146" s="15"/>
      <c r="R146" s="15"/>
      <c r="S146" s="15"/>
      <c r="T146" s="15"/>
      <c r="U146" s="15"/>
    </row>
    <row r="147" spans="14:21" x14ac:dyDescent="0.25">
      <c r="N147" s="15"/>
      <c r="O147" s="15"/>
      <c r="P147" s="15"/>
      <c r="Q147" s="15"/>
      <c r="R147" s="15"/>
      <c r="S147" s="15"/>
      <c r="T147" s="15"/>
      <c r="U147" s="15"/>
    </row>
    <row r="148" spans="14:21" x14ac:dyDescent="0.25">
      <c r="N148" s="15"/>
      <c r="O148" s="15"/>
      <c r="P148" s="15"/>
      <c r="Q148" s="15"/>
      <c r="R148" s="15"/>
      <c r="S148" s="15"/>
      <c r="T148" s="15"/>
      <c r="U148" s="15"/>
    </row>
    <row r="149" spans="14:21" x14ac:dyDescent="0.25">
      <c r="N149" s="15"/>
      <c r="O149" s="15"/>
      <c r="P149" s="15"/>
      <c r="Q149" s="15"/>
      <c r="R149" s="15"/>
      <c r="S149" s="15"/>
      <c r="T149" s="15"/>
      <c r="U149" s="15"/>
    </row>
    <row r="150" spans="14:21" x14ac:dyDescent="0.25">
      <c r="N150" s="15"/>
      <c r="O150" s="15"/>
      <c r="P150" s="15"/>
      <c r="Q150" s="15"/>
      <c r="R150" s="15"/>
      <c r="S150" s="15"/>
      <c r="T150" s="15"/>
      <c r="U150" s="15"/>
    </row>
    <row r="151" spans="14:21" x14ac:dyDescent="0.25">
      <c r="N151" s="15"/>
      <c r="O151" s="15"/>
      <c r="P151" s="15"/>
      <c r="Q151" s="15"/>
      <c r="R151" s="15"/>
      <c r="S151" s="15"/>
      <c r="T151" s="15"/>
      <c r="U151" s="15"/>
    </row>
    <row r="152" spans="14:21" x14ac:dyDescent="0.25">
      <c r="N152" s="15"/>
      <c r="O152" s="15"/>
      <c r="P152" s="15"/>
      <c r="Q152" s="15"/>
      <c r="R152" s="15"/>
      <c r="S152" s="15"/>
      <c r="T152" s="15"/>
      <c r="U152" s="15"/>
    </row>
    <row r="153" spans="14:21" x14ac:dyDescent="0.25">
      <c r="N153" s="15"/>
      <c r="O153" s="15"/>
      <c r="P153" s="15"/>
      <c r="Q153" s="15"/>
      <c r="R153" s="15"/>
      <c r="S153" s="15"/>
      <c r="T153" s="15"/>
      <c r="U153" s="15"/>
    </row>
    <row r="154" spans="14:21" x14ac:dyDescent="0.25">
      <c r="N154" s="15"/>
      <c r="O154" s="15"/>
      <c r="P154" s="15"/>
      <c r="Q154" s="15"/>
      <c r="R154" s="15"/>
      <c r="S154" s="15"/>
      <c r="T154" s="15"/>
      <c r="U154" s="15"/>
    </row>
    <row r="155" spans="14:21" x14ac:dyDescent="0.25">
      <c r="N155" s="15"/>
      <c r="O155" s="15"/>
      <c r="P155" s="15"/>
      <c r="Q155" s="15"/>
      <c r="R155" s="15"/>
      <c r="S155" s="15"/>
      <c r="T155" s="15"/>
      <c r="U155" s="15"/>
    </row>
    <row r="156" spans="14:21" x14ac:dyDescent="0.25">
      <c r="N156" s="15"/>
      <c r="O156" s="15"/>
      <c r="P156" s="15"/>
      <c r="Q156" s="15"/>
      <c r="R156" s="15"/>
      <c r="S156" s="15"/>
      <c r="T156" s="15"/>
      <c r="U156" s="15"/>
    </row>
    <row r="157" spans="14:21" x14ac:dyDescent="0.25">
      <c r="N157" s="15"/>
      <c r="O157" s="15"/>
      <c r="P157" s="15"/>
      <c r="Q157" s="15"/>
      <c r="R157" s="15"/>
      <c r="S157" s="15"/>
      <c r="T157" s="15"/>
      <c r="U157" s="15"/>
    </row>
    <row r="158" spans="14:21" x14ac:dyDescent="0.25">
      <c r="N158" s="15"/>
      <c r="O158" s="15"/>
      <c r="P158" s="15"/>
      <c r="Q158" s="15"/>
      <c r="R158" s="15"/>
      <c r="S158" s="15"/>
      <c r="T158" s="15"/>
      <c r="U158" s="15"/>
    </row>
    <row r="159" spans="14:21" x14ac:dyDescent="0.25">
      <c r="N159" s="15"/>
      <c r="O159" s="15"/>
      <c r="P159" s="15"/>
      <c r="Q159" s="15"/>
      <c r="R159" s="15"/>
      <c r="S159" s="15"/>
      <c r="T159" s="15"/>
      <c r="U159" s="15"/>
    </row>
    <row r="160" spans="14:21" x14ac:dyDescent="0.25">
      <c r="N160" s="15"/>
      <c r="O160" s="15"/>
      <c r="P160" s="15"/>
      <c r="Q160" s="15"/>
      <c r="R160" s="15"/>
      <c r="S160" s="15"/>
      <c r="T160" s="15"/>
      <c r="U160" s="15"/>
    </row>
    <row r="161" spans="14:21" x14ac:dyDescent="0.25">
      <c r="N161" s="15"/>
      <c r="O161" s="15"/>
      <c r="P161" s="15"/>
      <c r="Q161" s="15"/>
      <c r="R161" s="15"/>
      <c r="S161" s="15"/>
      <c r="T161" s="15"/>
      <c r="U161" s="15"/>
    </row>
    <row r="162" spans="14:21" x14ac:dyDescent="0.25">
      <c r="N162" s="15"/>
      <c r="O162" s="15"/>
      <c r="P162" s="15"/>
      <c r="Q162" s="15"/>
      <c r="R162" s="15"/>
      <c r="S162" s="15"/>
      <c r="T162" s="15"/>
      <c r="U162" s="15"/>
    </row>
    <row r="163" spans="14:21" x14ac:dyDescent="0.25">
      <c r="N163" s="15"/>
      <c r="O163" s="15"/>
      <c r="P163" s="15"/>
      <c r="Q163" s="15"/>
      <c r="R163" s="15"/>
      <c r="S163" s="15"/>
      <c r="T163" s="15"/>
      <c r="U163" s="15"/>
    </row>
    <row r="164" spans="14:21" x14ac:dyDescent="0.25">
      <c r="N164" s="15"/>
      <c r="O164" s="15"/>
      <c r="P164" s="15"/>
      <c r="Q164" s="15"/>
      <c r="R164" s="15"/>
      <c r="S164" s="15"/>
      <c r="T164" s="15"/>
      <c r="U164" s="15"/>
    </row>
    <row r="165" spans="14:21" x14ac:dyDescent="0.25">
      <c r="N165" s="15"/>
      <c r="O165" s="15"/>
      <c r="P165" s="15"/>
      <c r="Q165" s="15"/>
      <c r="R165" s="15"/>
      <c r="S165" s="15"/>
      <c r="T165" s="15"/>
      <c r="U165" s="15"/>
    </row>
    <row r="166" spans="14:21" x14ac:dyDescent="0.25">
      <c r="N166" s="15"/>
      <c r="O166" s="15"/>
      <c r="P166" s="15"/>
      <c r="Q166" s="15"/>
      <c r="R166" s="15"/>
      <c r="S166" s="15"/>
      <c r="T166" s="15"/>
      <c r="U166" s="15"/>
    </row>
    <row r="167" spans="14:21" x14ac:dyDescent="0.25">
      <c r="N167" s="15"/>
      <c r="O167" s="15"/>
      <c r="P167" s="15"/>
      <c r="Q167" s="15"/>
      <c r="R167" s="15"/>
      <c r="S167" s="15"/>
      <c r="T167" s="15"/>
      <c r="U167" s="15"/>
    </row>
    <row r="168" spans="14:21" x14ac:dyDescent="0.25">
      <c r="N168" s="15"/>
      <c r="O168" s="15"/>
      <c r="P168" s="15"/>
      <c r="Q168" s="15"/>
      <c r="R168" s="15"/>
      <c r="S168" s="15"/>
      <c r="T168" s="15"/>
      <c r="U168" s="15"/>
    </row>
    <row r="169" spans="14:21" x14ac:dyDescent="0.25">
      <c r="N169" s="15"/>
      <c r="O169" s="15"/>
      <c r="P169" s="15"/>
      <c r="Q169" s="15"/>
      <c r="R169" s="15"/>
      <c r="S169" s="15"/>
      <c r="T169" s="15"/>
      <c r="U169" s="15"/>
    </row>
    <row r="170" spans="14:21" x14ac:dyDescent="0.25">
      <c r="N170" s="15"/>
      <c r="O170" s="15"/>
      <c r="P170" s="15"/>
      <c r="Q170" s="15"/>
      <c r="R170" s="15"/>
      <c r="S170" s="15"/>
      <c r="T170" s="15"/>
      <c r="U170" s="15"/>
    </row>
    <row r="171" spans="14:21" x14ac:dyDescent="0.25">
      <c r="N171" s="15"/>
      <c r="O171" s="15"/>
      <c r="P171" s="15"/>
      <c r="Q171" s="15"/>
      <c r="R171" s="15"/>
      <c r="S171" s="15"/>
      <c r="T171" s="15"/>
      <c r="U171" s="15"/>
    </row>
    <row r="172" spans="14:21" x14ac:dyDescent="0.25">
      <c r="N172" s="15"/>
      <c r="O172" s="15"/>
      <c r="P172" s="15"/>
      <c r="Q172" s="15"/>
      <c r="R172" s="15"/>
      <c r="S172" s="15"/>
      <c r="T172" s="15"/>
      <c r="U172" s="15"/>
    </row>
    <row r="173" spans="14:21" x14ac:dyDescent="0.25">
      <c r="N173" s="15"/>
      <c r="O173" s="15"/>
      <c r="P173" s="15"/>
      <c r="Q173" s="15"/>
      <c r="R173" s="15"/>
      <c r="S173" s="15"/>
      <c r="T173" s="15"/>
      <c r="U173" s="15"/>
    </row>
    <row r="174" spans="14:21" x14ac:dyDescent="0.25">
      <c r="N174" s="15"/>
      <c r="O174" s="15"/>
      <c r="P174" s="15"/>
      <c r="Q174" s="15"/>
      <c r="R174" s="15"/>
      <c r="S174" s="15"/>
      <c r="T174" s="15"/>
      <c r="U174" s="15"/>
    </row>
    <row r="175" spans="14:21" x14ac:dyDescent="0.25">
      <c r="N175" s="15"/>
      <c r="O175" s="15"/>
      <c r="P175" s="15"/>
      <c r="Q175" s="15"/>
      <c r="R175" s="15"/>
      <c r="S175" s="15"/>
      <c r="T175" s="15"/>
      <c r="U175" s="15"/>
    </row>
    <row r="176" spans="14:21" x14ac:dyDescent="0.25">
      <c r="N176" s="15"/>
      <c r="O176" s="15"/>
      <c r="P176" s="15"/>
      <c r="Q176" s="15"/>
      <c r="R176" s="15"/>
      <c r="S176" s="15"/>
      <c r="T176" s="15"/>
      <c r="U176" s="15"/>
    </row>
    <row r="177" spans="14:21" x14ac:dyDescent="0.25">
      <c r="N177" s="15"/>
      <c r="O177" s="15"/>
      <c r="P177" s="15"/>
      <c r="Q177" s="15"/>
      <c r="R177" s="15"/>
      <c r="S177" s="15"/>
      <c r="T177" s="15"/>
      <c r="U177" s="15"/>
    </row>
    <row r="178" spans="14:21" x14ac:dyDescent="0.25">
      <c r="N178" s="15"/>
      <c r="O178" s="15"/>
      <c r="P178" s="15"/>
      <c r="Q178" s="15"/>
      <c r="R178" s="15"/>
      <c r="S178" s="15"/>
      <c r="T178" s="15"/>
      <c r="U178" s="15"/>
    </row>
    <row r="179" spans="14:21" x14ac:dyDescent="0.25">
      <c r="N179" s="15"/>
      <c r="O179" s="15"/>
      <c r="P179" s="15"/>
      <c r="Q179" s="15"/>
      <c r="R179" s="15"/>
      <c r="S179" s="15"/>
      <c r="T179" s="15"/>
      <c r="U179" s="15"/>
    </row>
    <row r="180" spans="14:21" x14ac:dyDescent="0.25">
      <c r="N180" s="15"/>
      <c r="O180" s="15"/>
      <c r="P180" s="15"/>
      <c r="Q180" s="15"/>
      <c r="R180" s="15"/>
      <c r="S180" s="15"/>
      <c r="T180" s="15"/>
      <c r="U180" s="15"/>
    </row>
    <row r="181" spans="14:21" x14ac:dyDescent="0.25">
      <c r="N181" s="15"/>
      <c r="O181" s="15"/>
      <c r="P181" s="15"/>
      <c r="Q181" s="15"/>
      <c r="R181" s="15"/>
      <c r="S181" s="15"/>
      <c r="T181" s="15"/>
      <c r="U181" s="15"/>
    </row>
    <row r="182" spans="14:21" x14ac:dyDescent="0.25">
      <c r="N182" s="15"/>
      <c r="O182" s="15"/>
      <c r="P182" s="15"/>
      <c r="Q182" s="15"/>
      <c r="R182" s="15"/>
      <c r="S182" s="15"/>
      <c r="T182" s="15"/>
      <c r="U182" s="15"/>
    </row>
    <row r="183" spans="14:21" x14ac:dyDescent="0.25">
      <c r="N183" s="15"/>
      <c r="O183" s="15"/>
      <c r="P183" s="15"/>
      <c r="Q183" s="15"/>
      <c r="R183" s="15"/>
      <c r="S183" s="15"/>
      <c r="T183" s="15"/>
      <c r="U183" s="15"/>
    </row>
    <row r="184" spans="14:21" x14ac:dyDescent="0.25">
      <c r="N184" s="15"/>
      <c r="O184" s="15"/>
      <c r="P184" s="15"/>
      <c r="Q184" s="15"/>
      <c r="R184" s="15"/>
      <c r="S184" s="15"/>
      <c r="T184" s="15"/>
      <c r="U184" s="15"/>
    </row>
    <row r="185" spans="14:21" x14ac:dyDescent="0.25">
      <c r="N185" s="15"/>
      <c r="O185" s="15"/>
      <c r="P185" s="15"/>
      <c r="Q185" s="15"/>
      <c r="R185" s="15"/>
      <c r="S185" s="15"/>
      <c r="T185" s="15"/>
      <c r="U185" s="15"/>
    </row>
    <row r="186" spans="14:21" x14ac:dyDescent="0.25">
      <c r="N186" s="15"/>
      <c r="O186" s="15"/>
      <c r="P186" s="15"/>
      <c r="Q186" s="15"/>
      <c r="R186" s="15"/>
      <c r="S186" s="15"/>
      <c r="T186" s="15"/>
      <c r="U186" s="15"/>
    </row>
    <row r="187" spans="14:21" x14ac:dyDescent="0.25">
      <c r="N187" s="15"/>
      <c r="O187" s="15"/>
      <c r="P187" s="15"/>
      <c r="Q187" s="15"/>
      <c r="R187" s="15"/>
      <c r="S187" s="15"/>
      <c r="T187" s="15"/>
      <c r="U187" s="15"/>
    </row>
    <row r="188" spans="14:21" x14ac:dyDescent="0.25">
      <c r="N188" s="15"/>
      <c r="O188" s="15"/>
      <c r="P188" s="15"/>
      <c r="Q188" s="15"/>
      <c r="R188" s="15"/>
      <c r="S188" s="15"/>
      <c r="T188" s="15"/>
      <c r="U188" s="15"/>
    </row>
    <row r="189" spans="14:21" x14ac:dyDescent="0.25">
      <c r="N189" s="15"/>
      <c r="O189" s="15"/>
      <c r="P189" s="15"/>
      <c r="Q189" s="15"/>
      <c r="R189" s="15"/>
      <c r="S189" s="15"/>
      <c r="T189" s="15"/>
      <c r="U189" s="15"/>
    </row>
    <row r="190" spans="14:21" x14ac:dyDescent="0.25">
      <c r="N190" s="15"/>
      <c r="O190" s="15"/>
      <c r="P190" s="15"/>
      <c r="Q190" s="15"/>
      <c r="R190" s="15"/>
      <c r="S190" s="15"/>
      <c r="T190" s="15"/>
      <c r="U190" s="15"/>
    </row>
    <row r="191" spans="14:21" x14ac:dyDescent="0.25">
      <c r="N191" s="15"/>
      <c r="O191" s="15"/>
      <c r="P191" s="15"/>
      <c r="Q191" s="15"/>
      <c r="R191" s="15"/>
      <c r="S191" s="15"/>
      <c r="T191" s="15"/>
      <c r="U191" s="15"/>
    </row>
    <row r="192" spans="14:21" x14ac:dyDescent="0.25">
      <c r="N192" s="15"/>
      <c r="O192" s="15"/>
      <c r="P192" s="15"/>
      <c r="Q192" s="15"/>
      <c r="R192" s="15"/>
      <c r="S192" s="15"/>
      <c r="T192" s="15"/>
      <c r="U192" s="15"/>
    </row>
    <row r="193" spans="14:21" x14ac:dyDescent="0.25">
      <c r="N193" s="15"/>
      <c r="O193" s="15"/>
      <c r="P193" s="15"/>
      <c r="Q193" s="15"/>
      <c r="R193" s="15"/>
      <c r="S193" s="15"/>
      <c r="T193" s="15"/>
      <c r="U193" s="15"/>
    </row>
    <row r="194" spans="14:21" x14ac:dyDescent="0.25">
      <c r="N194" s="15"/>
      <c r="O194" s="15"/>
      <c r="P194" s="15"/>
      <c r="Q194" s="15"/>
      <c r="R194" s="15"/>
      <c r="S194" s="15"/>
      <c r="T194" s="15"/>
      <c r="U194" s="15"/>
    </row>
    <row r="195" spans="14:21" x14ac:dyDescent="0.25">
      <c r="N195" s="15"/>
      <c r="O195" s="15"/>
      <c r="P195" s="15"/>
      <c r="Q195" s="15"/>
      <c r="R195" s="15"/>
      <c r="S195" s="15"/>
      <c r="T195" s="15"/>
      <c r="U195" s="15"/>
    </row>
    <row r="196" spans="14:21" x14ac:dyDescent="0.25">
      <c r="N196" s="15"/>
      <c r="O196" s="15"/>
      <c r="P196" s="15"/>
      <c r="Q196" s="15"/>
      <c r="R196" s="15"/>
      <c r="S196" s="15"/>
      <c r="T196" s="15"/>
      <c r="U196" s="15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Programm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Schufft</dc:creator>
  <cp:lastModifiedBy>Philipp Oehler</cp:lastModifiedBy>
  <dcterms:created xsi:type="dcterms:W3CDTF">2015-01-15T15:30:47Z</dcterms:created>
  <dcterms:modified xsi:type="dcterms:W3CDTF">2020-03-25T11:57:35Z</dcterms:modified>
</cp:coreProperties>
</file>