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8_{5FC9806D-8102-4F7F-BE40-B11E51ECED44}" xr6:coauthVersionLast="45" xr6:coauthVersionMax="45" xr10:uidLastSave="{00000000-0000-0000-0000-000000000000}"/>
  <workbookProtection workbookAlgorithmName="SHA-512" workbookHashValue="o2T72l8vgGDAA+YzxMgvL3Vv8p+VbCCqMXemp+idDaBiWscEtVGrMo1hDpzGeMZYmLqJGLHrBuzq5qBmNkCC4Q==" workbookSaltValue="2P4+r8Css0c3l1gxkwbFtg==" workbookSpinCount="100000" lockStructure="1"/>
  <bookViews>
    <workbookView xWindow="1125" yWindow="1125" windowWidth="21600" windowHeight="1128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6" i="1" l="1"/>
  <c r="T327" i="1" l="1"/>
  <c r="T326" i="1"/>
  <c r="U326" i="1" s="1"/>
  <c r="T324" i="1"/>
  <c r="T323" i="1"/>
  <c r="U323" i="1" s="1"/>
  <c r="U320" i="1"/>
  <c r="T320" i="1"/>
  <c r="U338" i="1" l="1"/>
  <c r="U327" i="1" s="1"/>
  <c r="U334" i="1"/>
  <c r="U324" i="1" s="1"/>
  <c r="U330" i="1"/>
  <c r="U321" i="1" s="1"/>
  <c r="F317" i="1"/>
  <c r="H316" i="1"/>
  <c r="I316" i="1" s="1"/>
  <c r="J316" i="1" s="1"/>
  <c r="G317" i="1"/>
  <c r="E317" i="1"/>
  <c r="D317" i="1"/>
  <c r="D318" i="1" s="1"/>
  <c r="C317" i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l="1"/>
  <c r="H317" i="1"/>
  <c r="A336" i="1"/>
  <c r="F318" i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K316" i="1"/>
  <c r="I317" i="1"/>
  <c r="J317" i="1" s="1"/>
  <c r="L316" i="1"/>
  <c r="E318" i="1"/>
  <c r="D319" i="1"/>
  <c r="G318" i="1"/>
  <c r="F334" i="1" l="1"/>
  <c r="H333" i="1"/>
  <c r="I333" i="1" s="1"/>
  <c r="A337" i="1"/>
  <c r="L317" i="1"/>
  <c r="K317" i="1"/>
  <c r="H319" i="1"/>
  <c r="I319" i="1" s="1"/>
  <c r="H318" i="1"/>
  <c r="I318" i="1" s="1"/>
  <c r="L318" i="1" s="1"/>
  <c r="E319" i="1"/>
  <c r="D320" i="1"/>
  <c r="G319" i="1"/>
  <c r="F335" i="1" l="1"/>
  <c r="H334" i="1"/>
  <c r="I334" i="1" s="1"/>
  <c r="A338" i="1"/>
  <c r="K319" i="1"/>
  <c r="J318" i="1"/>
  <c r="K318" i="1"/>
  <c r="H320" i="1"/>
  <c r="I320" i="1" s="1"/>
  <c r="E320" i="1"/>
  <c r="L319" i="1"/>
  <c r="D321" i="1"/>
  <c r="J319" i="1"/>
  <c r="G320" i="1"/>
  <c r="F336" i="1" l="1"/>
  <c r="H335" i="1"/>
  <c r="I335" i="1" s="1"/>
  <c r="A339" i="1"/>
  <c r="K320" i="1"/>
  <c r="H321" i="1"/>
  <c r="I321" i="1" s="1"/>
  <c r="E321" i="1"/>
  <c r="L320" i="1"/>
  <c r="D322" i="1"/>
  <c r="J320" i="1"/>
  <c r="H322" i="1"/>
  <c r="G321" i="1"/>
  <c r="F337" i="1" l="1"/>
  <c r="H336" i="1"/>
  <c r="I336" i="1" s="1"/>
  <c r="A340" i="1"/>
  <c r="K321" i="1"/>
  <c r="E322" i="1"/>
  <c r="L321" i="1"/>
  <c r="D323" i="1"/>
  <c r="J321" i="1"/>
  <c r="H323" i="1"/>
  <c r="I322" i="1"/>
  <c r="G322" i="1"/>
  <c r="F338" i="1" l="1"/>
  <c r="H337" i="1"/>
  <c r="I337" i="1" s="1"/>
  <c r="A341" i="1"/>
  <c r="K322" i="1"/>
  <c r="E323" i="1"/>
  <c r="L322" i="1"/>
  <c r="D324" i="1"/>
  <c r="J322" i="1"/>
  <c r="H324" i="1"/>
  <c r="I323" i="1"/>
  <c r="G323" i="1"/>
  <c r="F339" i="1" l="1"/>
  <c r="H338" i="1"/>
  <c r="I338" i="1" s="1"/>
  <c r="A342" i="1"/>
  <c r="K323" i="1"/>
  <c r="E324" i="1"/>
  <c r="L323" i="1"/>
  <c r="D325" i="1"/>
  <c r="J323" i="1"/>
  <c r="H325" i="1"/>
  <c r="I324" i="1"/>
  <c r="G324" i="1"/>
  <c r="F340" i="1" l="1"/>
  <c r="H339" i="1"/>
  <c r="I339" i="1" s="1"/>
  <c r="A343" i="1"/>
  <c r="K324" i="1"/>
  <c r="E325" i="1"/>
  <c r="L324" i="1"/>
  <c r="D326" i="1"/>
  <c r="J324" i="1"/>
  <c r="H326" i="1"/>
  <c r="I325" i="1"/>
  <c r="G325" i="1"/>
  <c r="F341" i="1" l="1"/>
  <c r="H340" i="1"/>
  <c r="I340" i="1" s="1"/>
  <c r="A344" i="1"/>
  <c r="K325" i="1"/>
  <c r="E326" i="1"/>
  <c r="L325" i="1"/>
  <c r="D327" i="1"/>
  <c r="J325" i="1"/>
  <c r="H327" i="1"/>
  <c r="I326" i="1"/>
  <c r="G326" i="1"/>
  <c r="F342" i="1" l="1"/>
  <c r="H341" i="1"/>
  <c r="I341" i="1" s="1"/>
  <c r="A345" i="1"/>
  <c r="K326" i="1"/>
  <c r="E327" i="1"/>
  <c r="L326" i="1"/>
  <c r="D328" i="1"/>
  <c r="J326" i="1"/>
  <c r="H328" i="1"/>
  <c r="I327" i="1"/>
  <c r="G327" i="1"/>
  <c r="F343" i="1" l="1"/>
  <c r="H342" i="1"/>
  <c r="I342" i="1" s="1"/>
  <c r="A346" i="1"/>
  <c r="K327" i="1"/>
  <c r="E328" i="1"/>
  <c r="L327" i="1"/>
  <c r="D329" i="1"/>
  <c r="J327" i="1"/>
  <c r="H329" i="1"/>
  <c r="I328" i="1"/>
  <c r="G328" i="1"/>
  <c r="F344" i="1" l="1"/>
  <c r="H343" i="1"/>
  <c r="I343" i="1" s="1"/>
  <c r="A347" i="1"/>
  <c r="K328" i="1"/>
  <c r="E329" i="1"/>
  <c r="L328" i="1"/>
  <c r="D330" i="1"/>
  <c r="J328" i="1"/>
  <c r="H330" i="1"/>
  <c r="I329" i="1"/>
  <c r="G329" i="1"/>
  <c r="F345" i="1" l="1"/>
  <c r="H344" i="1"/>
  <c r="I344" i="1" s="1"/>
  <c r="A348" i="1"/>
  <c r="K329" i="1"/>
  <c r="E330" i="1"/>
  <c r="L329" i="1"/>
  <c r="D331" i="1"/>
  <c r="J329" i="1"/>
  <c r="H331" i="1"/>
  <c r="I330" i="1"/>
  <c r="G330" i="1"/>
  <c r="F346" i="1" l="1"/>
  <c r="H345" i="1"/>
  <c r="I345" i="1" s="1"/>
  <c r="A349" i="1"/>
  <c r="K330" i="1"/>
  <c r="E331" i="1"/>
  <c r="L330" i="1"/>
  <c r="D332" i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J330" i="1"/>
  <c r="I331" i="1"/>
  <c r="G331" i="1"/>
  <c r="F347" i="1" l="1"/>
  <c r="H346" i="1"/>
  <c r="I346" i="1" s="1"/>
  <c r="A350" i="1"/>
  <c r="K331" i="1"/>
  <c r="H332" i="1"/>
  <c r="I332" i="1" s="1"/>
  <c r="E332" i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L331" i="1"/>
  <c r="J331" i="1"/>
  <c r="G332" i="1"/>
  <c r="G333" i="1" s="1"/>
  <c r="G334" i="1" l="1"/>
  <c r="L333" i="1"/>
  <c r="J333" i="1"/>
  <c r="K333" i="1"/>
  <c r="F348" i="1"/>
  <c r="H347" i="1"/>
  <c r="I347" i="1" s="1"/>
  <c r="A351" i="1"/>
  <c r="L332" i="1"/>
  <c r="J332" i="1"/>
  <c r="K332" i="1"/>
  <c r="F349" i="1" l="1"/>
  <c r="H348" i="1"/>
  <c r="I348" i="1" s="1"/>
  <c r="G335" i="1"/>
  <c r="L334" i="1"/>
  <c r="K334" i="1"/>
  <c r="J334" i="1"/>
  <c r="A352" i="1"/>
  <c r="G336" i="1" l="1"/>
  <c r="L335" i="1"/>
  <c r="K335" i="1"/>
  <c r="J335" i="1"/>
  <c r="F350" i="1"/>
  <c r="H349" i="1"/>
  <c r="I349" i="1" s="1"/>
  <c r="A353" i="1"/>
  <c r="F351" i="1" l="1"/>
  <c r="H350" i="1"/>
  <c r="I350" i="1" s="1"/>
  <c r="G337" i="1"/>
  <c r="K336" i="1"/>
  <c r="L336" i="1"/>
  <c r="J336" i="1"/>
  <c r="A354" i="1"/>
  <c r="G338" i="1" l="1"/>
  <c r="K337" i="1"/>
  <c r="J337" i="1"/>
  <c r="L337" i="1"/>
  <c r="F352" i="1"/>
  <c r="H351" i="1"/>
  <c r="I351" i="1" s="1"/>
  <c r="A355" i="1"/>
  <c r="F353" i="1" l="1"/>
  <c r="H352" i="1"/>
  <c r="I352" i="1" s="1"/>
  <c r="G339" i="1"/>
  <c r="K338" i="1"/>
  <c r="J338" i="1"/>
  <c r="L338" i="1"/>
  <c r="A356" i="1"/>
  <c r="G340" i="1" l="1"/>
  <c r="L339" i="1"/>
  <c r="J339" i="1"/>
  <c r="K339" i="1"/>
  <c r="F354" i="1"/>
  <c r="H353" i="1"/>
  <c r="I353" i="1" s="1"/>
  <c r="A357" i="1"/>
  <c r="F355" i="1" l="1"/>
  <c r="H354" i="1"/>
  <c r="I354" i="1" s="1"/>
  <c r="G341" i="1"/>
  <c r="J340" i="1"/>
  <c r="K340" i="1"/>
  <c r="L340" i="1"/>
  <c r="A358" i="1"/>
  <c r="G342" i="1" l="1"/>
  <c r="L341" i="1"/>
  <c r="K341" i="1"/>
  <c r="J341" i="1"/>
  <c r="F356" i="1"/>
  <c r="H355" i="1"/>
  <c r="I355" i="1" s="1"/>
  <c r="A359" i="1"/>
  <c r="F357" i="1" l="1"/>
  <c r="H356" i="1"/>
  <c r="I356" i="1" s="1"/>
  <c r="G343" i="1"/>
  <c r="L342" i="1"/>
  <c r="J342" i="1"/>
  <c r="K342" i="1"/>
  <c r="A360" i="1"/>
  <c r="G344" i="1" l="1"/>
  <c r="J343" i="1"/>
  <c r="K343" i="1"/>
  <c r="L343" i="1"/>
  <c r="F358" i="1"/>
  <c r="H357" i="1"/>
  <c r="I357" i="1" s="1"/>
  <c r="A361" i="1"/>
  <c r="F359" i="1" l="1"/>
  <c r="H358" i="1"/>
  <c r="I358" i="1" s="1"/>
  <c r="G345" i="1"/>
  <c r="L344" i="1"/>
  <c r="J344" i="1"/>
  <c r="K344" i="1"/>
  <c r="A362" i="1"/>
  <c r="G346" i="1" l="1"/>
  <c r="L345" i="1"/>
  <c r="K345" i="1"/>
  <c r="J345" i="1"/>
  <c r="F360" i="1"/>
  <c r="H359" i="1"/>
  <c r="I359" i="1" s="1"/>
  <c r="A363" i="1"/>
  <c r="F361" i="1" l="1"/>
  <c r="H360" i="1"/>
  <c r="I360" i="1" s="1"/>
  <c r="G347" i="1"/>
  <c r="K346" i="1"/>
  <c r="J346" i="1"/>
  <c r="L346" i="1"/>
  <c r="A364" i="1"/>
  <c r="G348" i="1" l="1"/>
  <c r="J347" i="1"/>
  <c r="K347" i="1"/>
  <c r="L347" i="1"/>
  <c r="F362" i="1"/>
  <c r="H361" i="1"/>
  <c r="I361" i="1" s="1"/>
  <c r="A365" i="1"/>
  <c r="F363" i="1" l="1"/>
  <c r="H362" i="1"/>
  <c r="I362" i="1" s="1"/>
  <c r="G349" i="1"/>
  <c r="J348" i="1"/>
  <c r="L348" i="1"/>
  <c r="K348" i="1"/>
  <c r="A366" i="1"/>
  <c r="G350" i="1" l="1"/>
  <c r="K349" i="1"/>
  <c r="J349" i="1"/>
  <c r="L349" i="1"/>
  <c r="F364" i="1"/>
  <c r="H363" i="1"/>
  <c r="I363" i="1" s="1"/>
  <c r="F365" i="1" l="1"/>
  <c r="H364" i="1"/>
  <c r="I364" i="1" s="1"/>
  <c r="G351" i="1"/>
  <c r="K350" i="1"/>
  <c r="L350" i="1"/>
  <c r="J350" i="1"/>
  <c r="G352" i="1" l="1"/>
  <c r="J351" i="1"/>
  <c r="L351" i="1"/>
  <c r="K351" i="1"/>
  <c r="F366" i="1"/>
  <c r="H366" i="1" s="1"/>
  <c r="I366" i="1" s="1"/>
  <c r="H365" i="1"/>
  <c r="I365" i="1" s="1"/>
  <c r="G353" i="1" l="1"/>
  <c r="L352" i="1"/>
  <c r="K352" i="1"/>
  <c r="J352" i="1"/>
  <c r="G354" i="1" l="1"/>
  <c r="K353" i="1"/>
  <c r="L353" i="1"/>
  <c r="J353" i="1"/>
  <c r="G355" i="1" l="1"/>
  <c r="K354" i="1"/>
  <c r="J354" i="1"/>
  <c r="L354" i="1"/>
  <c r="G356" i="1" l="1"/>
  <c r="L355" i="1"/>
  <c r="K355" i="1"/>
  <c r="J355" i="1"/>
  <c r="G357" i="1" l="1"/>
  <c r="J356" i="1"/>
  <c r="L356" i="1"/>
  <c r="K356" i="1"/>
  <c r="G358" i="1" l="1"/>
  <c r="K357" i="1"/>
  <c r="J357" i="1"/>
  <c r="L357" i="1"/>
  <c r="G359" i="1" l="1"/>
  <c r="K358" i="1"/>
  <c r="J358" i="1"/>
  <c r="L358" i="1"/>
  <c r="G360" i="1" l="1"/>
  <c r="L359" i="1"/>
  <c r="J359" i="1"/>
  <c r="K359" i="1"/>
  <c r="G361" i="1" l="1"/>
  <c r="L360" i="1"/>
  <c r="K360" i="1"/>
  <c r="J360" i="1"/>
  <c r="G362" i="1" l="1"/>
  <c r="K361" i="1"/>
  <c r="J361" i="1"/>
  <c r="L361" i="1"/>
  <c r="G363" i="1" l="1"/>
  <c r="J362" i="1"/>
  <c r="K362" i="1"/>
  <c r="L362" i="1"/>
  <c r="G364" i="1" l="1"/>
  <c r="L363" i="1"/>
  <c r="J363" i="1"/>
  <c r="K363" i="1"/>
  <c r="G365" i="1" l="1"/>
  <c r="L364" i="1"/>
  <c r="J364" i="1"/>
  <c r="K364" i="1"/>
  <c r="G366" i="1" l="1"/>
  <c r="J365" i="1"/>
  <c r="L365" i="1"/>
  <c r="K365" i="1"/>
  <c r="L366" i="1" l="1"/>
  <c r="K366" i="1"/>
  <c r="J366" i="1"/>
</calcChain>
</file>

<file path=xl/sharedStrings.xml><?xml version="1.0" encoding="utf-8"?>
<sst xmlns="http://schemas.openxmlformats.org/spreadsheetml/2006/main" count="18" uniqueCount="16">
  <si>
    <t>theta 0</t>
  </si>
  <si>
    <t>theta</t>
  </si>
  <si>
    <t>U1</t>
  </si>
  <si>
    <t>U2</t>
  </si>
  <si>
    <t>U3</t>
  </si>
  <si>
    <t>beta</t>
  </si>
  <si>
    <t>k</t>
  </si>
  <si>
    <t>exp</t>
  </si>
  <si>
    <t>P(U1)</t>
  </si>
  <si>
    <t>beta(t0-t)</t>
  </si>
  <si>
    <t>P(U3)</t>
  </si>
  <si>
    <t>Spannung</t>
  </si>
  <si>
    <t xml:space="preserve">  </t>
  </si>
  <si>
    <t>Professur Energie- und Hochspannungstechnik, Prof. Dr-Ing. W. Schufft.</t>
  </si>
  <si>
    <t xml:space="preserve">         2020 Technische Universität Chemnitz, Fakultät für ET/IT,
 </t>
  </si>
  <si>
    <t xml:space="preserve">       2020 Technische Universität Chemnitz, Fakultät für ET/IT,
 Professur Energie- und Hochspannungstechnik, Prof. Dr-Ing. W. Schufft. Alle Rechte vorbehalten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</si>
</sst>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1" fontId="0" fillId="2" borderId="0" xfId="0" applyNumberFormat="1" applyFill="1" applyAlignment="1">
      <alignment horizontal="center"/>
    </xf>
    <xf numFmtId="11" fontId="0" fillId="2" borderId="0" xfId="0" applyNumberFormat="1" applyFill="1"/>
    <xf numFmtId="0" fontId="4" fillId="3" borderId="0" xfId="0" applyFont="1" applyFill="1"/>
    <xf numFmtId="0" fontId="0" fillId="3" borderId="0" xfId="0" applyFill="1"/>
    <xf numFmtId="0" fontId="2" fillId="3" borderId="0" xfId="0" applyFont="1" applyFill="1" applyProtection="1">
      <protection locked="0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3" fillId="3" borderId="0" xfId="0" applyFont="1" applyFill="1" applyAlignment="1">
      <alignment horizontal="left" wrapText="1"/>
    </xf>
    <xf numFmtId="0" fontId="9" fillId="2" borderId="0" xfId="0" applyFont="1" applyFill="1"/>
    <xf numFmtId="0" fontId="3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1869866805953E-2"/>
          <c:y val="5.3260255175924212E-2"/>
          <c:w val="0.88714856533347697"/>
          <c:h val="0.81782339908378154"/>
        </c:manualLayout>
      </c:layout>
      <c:scatterChart>
        <c:scatterStyle val="smoothMarker"/>
        <c:varyColors val="0"/>
        <c:ser>
          <c:idx val="4"/>
          <c:order val="0"/>
          <c:spPr>
            <a:ln w="63500">
              <a:solidFill>
                <a:schemeClr val="bg1"/>
              </a:solidFill>
            </a:ln>
          </c:spPr>
          <c:marker>
            <c:symbol val="none"/>
          </c:marker>
          <c:xVal>
            <c:numRef>
              <c:f>Programm!$R$341:$S$341</c:f>
              <c:numCache>
                <c:formatCode>General</c:formatCode>
                <c:ptCount val="2"/>
                <c:pt idx="0">
                  <c:v>151</c:v>
                </c:pt>
                <c:pt idx="1">
                  <c:v>229</c:v>
                </c:pt>
              </c:numCache>
            </c:numRef>
          </c:xVal>
          <c:yVal>
            <c:numRef>
              <c:f>Programm!$R$342:$S$342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3A-44C0-8EEC-9C5EBF2469D5}"/>
            </c:ext>
          </c:extLst>
        </c:ser>
        <c:ser>
          <c:idx val="0"/>
          <c:order val="1"/>
          <c:tx>
            <c:v>Pw1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Programm!$B$316:$B$366</c:f>
              <c:numCache>
                <c:formatCode>General</c:formatCode>
                <c:ptCount val="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</c:numCache>
            </c:numRef>
          </c:xVal>
          <c:yVal>
            <c:numRef>
              <c:f>Programm!$J$316:$J$366</c:f>
              <c:numCache>
                <c:formatCode>General</c:formatCode>
                <c:ptCount val="51"/>
                <c:pt idx="0">
                  <c:v>36.787944117144235</c:v>
                </c:pt>
                <c:pt idx="1">
                  <c:v>47.236655274101473</c:v>
                </c:pt>
                <c:pt idx="2">
                  <c:v>60.653065971263338</c:v>
                </c:pt>
                <c:pt idx="3">
                  <c:v>77.880078307140494</c:v>
                </c:pt>
                <c:pt idx="4">
                  <c:v>100</c:v>
                </c:pt>
                <c:pt idx="5">
                  <c:v>128.40254166877415</c:v>
                </c:pt>
                <c:pt idx="6">
                  <c:v>164.87212707001282</c:v>
                </c:pt>
                <c:pt idx="7">
                  <c:v>211.70000166126749</c:v>
                </c:pt>
                <c:pt idx="8">
                  <c:v>271.82818284590451</c:v>
                </c:pt>
                <c:pt idx="9">
                  <c:v>349.03429574618417</c:v>
                </c:pt>
                <c:pt idx="10">
                  <c:v>448.16890703380642</c:v>
                </c:pt>
                <c:pt idx="11">
                  <c:v>575.46026760057305</c:v>
                </c:pt>
                <c:pt idx="12">
                  <c:v>738.90560989306505</c:v>
                </c:pt>
                <c:pt idx="13">
                  <c:v>948.77358363585256</c:v>
                </c:pt>
                <c:pt idx="14">
                  <c:v>1218.2493960703473</c:v>
                </c:pt>
                <c:pt idx="15">
                  <c:v>1564.2631884188172</c:v>
                </c:pt>
                <c:pt idx="16">
                  <c:v>2008.5536923187669</c:v>
                </c:pt>
                <c:pt idx="17">
                  <c:v>2579.0339917193064</c:v>
                </c:pt>
                <c:pt idx="18">
                  <c:v>3311.5451958692311</c:v>
                </c:pt>
                <c:pt idx="19">
                  <c:v>4252.1082000062788</c:v>
                </c:pt>
                <c:pt idx="20">
                  <c:v>5459.8150033144238</c:v>
                </c:pt>
                <c:pt idx="21">
                  <c:v>7010.5412346687854</c:v>
                </c:pt>
                <c:pt idx="22">
                  <c:v>9001.7131300521796</c:v>
                </c:pt>
                <c:pt idx="23">
                  <c:v>11558.428452718766</c:v>
                </c:pt>
                <c:pt idx="24">
                  <c:v>14841.315910257661</c:v>
                </c:pt>
                <c:pt idx="25">
                  <c:v>19056.626845863</c:v>
                </c:pt>
                <c:pt idx="26">
                  <c:v>24469.193226422038</c:v>
                </c:pt>
                <c:pt idx="27">
                  <c:v>31419.066028569425</c:v>
                </c:pt>
                <c:pt idx="28">
                  <c:v>40342.879349273513</c:v>
                </c:pt>
                <c:pt idx="29">
                  <c:v>51801.2824668342</c:v>
                </c:pt>
                <c:pt idx="30">
                  <c:v>66514.163304436181</c:v>
                </c:pt>
                <c:pt idx="31">
                  <c:v>85405.876252615155</c:v>
                </c:pt>
                <c:pt idx="32">
                  <c:v>109663.31584284584</c:v>
                </c:pt>
                <c:pt idx="33">
                  <c:v>140810.48482046954</c:v>
                </c:pt>
                <c:pt idx="34">
                  <c:v>180804.24144560631</c:v>
                </c:pt>
                <c:pt idx="35">
                  <c:v>232157.2414611057</c:v>
                </c:pt>
                <c:pt idx="36">
                  <c:v>298095.79870417283</c:v>
                </c:pt>
                <c:pt idx="37">
                  <c:v>382762.58214399067</c:v>
                </c:pt>
                <c:pt idx="38">
                  <c:v>491476.8840299134</c:v>
                </c:pt>
                <c:pt idx="39">
                  <c:v>631068.81080890237</c:v>
                </c:pt>
                <c:pt idx="40">
                  <c:v>810308.39275753836</c:v>
                </c:pt>
                <c:pt idx="41">
                  <c:v>1040456.5716560723</c:v>
                </c:pt>
                <c:pt idx="42">
                  <c:v>1335972.6829661874</c:v>
                </c:pt>
                <c:pt idx="43">
                  <c:v>1715422.8809290985</c:v>
                </c:pt>
                <c:pt idx="44">
                  <c:v>2202646.5794806718</c:v>
                </c:pt>
                <c:pt idx="45">
                  <c:v>2828254.1920334981</c:v>
                </c:pt>
                <c:pt idx="46">
                  <c:v>3631550.2674246635</c:v>
                </c:pt>
                <c:pt idx="47">
                  <c:v>4663002.8453524327</c:v>
                </c:pt>
                <c:pt idx="48">
                  <c:v>5987414.1715197815</c:v>
                </c:pt>
                <c:pt idx="49">
                  <c:v>7687991.9764677761</c:v>
                </c:pt>
                <c:pt idx="50">
                  <c:v>9871577.1010760497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3A-44C0-8EEC-9C5EBF2469D5}"/>
            </c:ext>
          </c:extLst>
        </c:ser>
        <c:ser>
          <c:idx val="3"/>
          <c:order val="2"/>
          <c:tx>
            <c:v>Pa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Programm!$O$343:$P$343</c:f>
              <c:numCache>
                <c:formatCode>General</c:formatCode>
                <c:ptCount val="2"/>
                <c:pt idx="0">
                  <c:v>150</c:v>
                </c:pt>
                <c:pt idx="1">
                  <c:v>223</c:v>
                </c:pt>
              </c:numCache>
            </c:numRef>
          </c:xVal>
          <c:yVal>
            <c:numRef>
              <c:f>Programm!$O$344:$P$344</c:f>
              <c:numCache>
                <c:formatCode>0.00E+00</c:formatCode>
                <c:ptCount val="2"/>
                <c:pt idx="0">
                  <c:v>-300000</c:v>
                </c:pt>
                <c:pt idx="1">
                  <c:v>2000000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3A-44C0-8EEC-9C5EBF2469D5}"/>
            </c:ext>
          </c:extLst>
        </c:ser>
        <c:ser>
          <c:idx val="5"/>
          <c:order val="3"/>
          <c:tx>
            <c:v>p1</c:v>
          </c:tx>
          <c:spPr>
            <a:ln w="889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Programm!$T$329:$U$329</c:f>
              <c:numCache>
                <c:formatCode>General</c:formatCode>
                <c:ptCount val="2"/>
                <c:pt idx="0">
                  <c:v>215.4</c:v>
                </c:pt>
                <c:pt idx="1">
                  <c:v>215.45</c:v>
                </c:pt>
              </c:numCache>
            </c:numRef>
          </c:xVal>
          <c:yVal>
            <c:numRef>
              <c:f>Programm!$T$330:$U$330</c:f>
              <c:numCache>
                <c:formatCode>General</c:formatCode>
                <c:ptCount val="2"/>
                <c:pt idx="0">
                  <c:v>1750000</c:v>
                </c:pt>
                <c:pt idx="1">
                  <c:v>1750000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93A-44C0-8EEC-9C5EBF2469D5}"/>
            </c:ext>
          </c:extLst>
        </c:ser>
        <c:ser>
          <c:idx val="6"/>
          <c:order val="4"/>
          <c:tx>
            <c:v>p2</c:v>
          </c:tx>
          <c:spPr>
            <a:ln w="889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Programm!$T$333:$U$333</c:f>
              <c:numCache>
                <c:formatCode>General</c:formatCode>
                <c:ptCount val="2"/>
                <c:pt idx="0">
                  <c:v>180</c:v>
                </c:pt>
                <c:pt idx="1">
                  <c:v>180.2</c:v>
                </c:pt>
              </c:numCache>
            </c:numRef>
          </c:xVal>
          <c:yVal>
            <c:numRef>
              <c:f>Programm!$T$334:$U$334</c:f>
              <c:numCache>
                <c:formatCode>General</c:formatCode>
                <c:ptCount val="2"/>
                <c:pt idx="0">
                  <c:v>660000</c:v>
                </c:pt>
                <c:pt idx="1">
                  <c:v>660000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93A-44C0-8EEC-9C5EBF2469D5}"/>
            </c:ext>
          </c:extLst>
        </c:ser>
        <c:ser>
          <c:idx val="7"/>
          <c:order val="5"/>
          <c:tx>
            <c:v>p3</c:v>
          </c:tx>
          <c:spPr>
            <a:ln w="889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Programm!$T$337:$U$337</c:f>
              <c:numCache>
                <c:formatCode>General</c:formatCode>
                <c:ptCount val="2"/>
                <c:pt idx="0">
                  <c:v>163.5</c:v>
                </c:pt>
                <c:pt idx="1">
                  <c:v>163.6</c:v>
                </c:pt>
              </c:numCache>
            </c:numRef>
          </c:xVal>
          <c:yVal>
            <c:numRef>
              <c:f>Programm!$T$338:$U$338</c:f>
              <c:numCache>
                <c:formatCode>General</c:formatCode>
                <c:ptCount val="2"/>
                <c:pt idx="0">
                  <c:v>130000</c:v>
                </c:pt>
                <c:pt idx="1">
                  <c:v>130000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93A-44C0-8EEC-9C5EBF2469D5}"/>
            </c:ext>
          </c:extLst>
        </c:ser>
        <c:ser>
          <c:idx val="8"/>
          <c:order val="6"/>
          <c:tx>
            <c:v>l1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Programm!$T$320:$U$320</c:f>
              <c:numCache>
                <c:formatCode>General</c:formatCode>
                <c:ptCount val="2"/>
                <c:pt idx="0">
                  <c:v>215.4</c:v>
                </c:pt>
                <c:pt idx="1">
                  <c:v>215.4</c:v>
                </c:pt>
              </c:numCache>
            </c:numRef>
          </c:xVal>
          <c:yVal>
            <c:numRef>
              <c:f>Programm!$T$321:$U$321</c:f>
              <c:numCache>
                <c:formatCode>General</c:formatCode>
                <c:ptCount val="2"/>
                <c:pt idx="0">
                  <c:v>-10000000</c:v>
                </c:pt>
                <c:pt idx="1">
                  <c:v>1750000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93A-44C0-8EEC-9C5EBF2469D5}"/>
            </c:ext>
          </c:extLst>
        </c:ser>
        <c:ser>
          <c:idx val="9"/>
          <c:order val="7"/>
          <c:tx>
            <c:v>l2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Programm!$T$323:$U$323</c:f>
              <c:numCache>
                <c:formatCode>General</c:formatCode>
                <c:ptCount val="2"/>
                <c:pt idx="0">
                  <c:v>180.1</c:v>
                </c:pt>
                <c:pt idx="1">
                  <c:v>180.1</c:v>
                </c:pt>
              </c:numCache>
            </c:numRef>
          </c:xVal>
          <c:yVal>
            <c:numRef>
              <c:f>Programm!$T$324:$U$324</c:f>
              <c:numCache>
                <c:formatCode>General</c:formatCode>
                <c:ptCount val="2"/>
                <c:pt idx="0">
                  <c:v>-10000000</c:v>
                </c:pt>
                <c:pt idx="1">
                  <c:v>660000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93A-44C0-8EEC-9C5EBF2469D5}"/>
            </c:ext>
          </c:extLst>
        </c:ser>
        <c:ser>
          <c:idx val="10"/>
          <c:order val="8"/>
          <c:tx>
            <c:v>l3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Programm!$T$326:$U$326</c:f>
              <c:numCache>
                <c:formatCode>General</c:formatCode>
                <c:ptCount val="2"/>
                <c:pt idx="0">
                  <c:v>163.55000000000001</c:v>
                </c:pt>
                <c:pt idx="1">
                  <c:v>163.55000000000001</c:v>
                </c:pt>
              </c:numCache>
            </c:numRef>
          </c:xVal>
          <c:yVal>
            <c:numRef>
              <c:f>Programm!$T$327:$U$327</c:f>
              <c:numCache>
                <c:formatCode>General</c:formatCode>
                <c:ptCount val="2"/>
                <c:pt idx="0">
                  <c:v>-10000000</c:v>
                </c:pt>
                <c:pt idx="1">
                  <c:v>130000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93A-44C0-8EEC-9C5EBF246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78144"/>
        <c:axId val="111880064"/>
      </c:scatterChart>
      <c:valAx>
        <c:axId val="111878144"/>
        <c:scaling>
          <c:orientation val="minMax"/>
          <c:max val="230"/>
          <c:min val="15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Temperatur </a:t>
                </a:r>
                <a:r>
                  <a:rPr lang="en-US" sz="1400" i="1">
                    <a:latin typeface="Symbol" pitchFamily="18" charset="2"/>
                    <a:cs typeface="Arial" pitchFamily="34" charset="0"/>
                  </a:rPr>
                  <a:t>J</a:t>
                </a:r>
              </a:p>
            </c:rich>
          </c:tx>
          <c:layout>
            <c:manualLayout>
              <c:xMode val="edge"/>
              <c:yMode val="edge"/>
              <c:x val="0.43455945870162915"/>
              <c:y val="0.9276622174302476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">
                <a:solidFill>
                  <a:schemeClr val="bg1"/>
                </a:solidFill>
              </a:defRPr>
            </a:pPr>
            <a:endParaRPr lang="de-DE"/>
          </a:p>
        </c:txPr>
        <c:crossAx val="111880064"/>
        <c:crosses val="autoZero"/>
        <c:crossBetween val="midCat"/>
        <c:majorUnit val="50"/>
        <c:minorUnit val="10"/>
      </c:valAx>
      <c:valAx>
        <c:axId val="111880064"/>
        <c:scaling>
          <c:orientation val="minMax"/>
          <c:max val="2000000"/>
          <c:min val="-2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Wärmeverlustleistung  </a:t>
                </a:r>
                <a:r>
                  <a:rPr lang="en-US" sz="1400" i="1">
                    <a:latin typeface="Arial" pitchFamily="34" charset="0"/>
                    <a:cs typeface="Arial" pitchFamily="34" charset="0"/>
                  </a:rPr>
                  <a:t>P</a:t>
                </a:r>
                <a:r>
                  <a:rPr lang="en-US" sz="1400" i="1" baseline="-25000">
                    <a:latin typeface="Arial" pitchFamily="34" charset="0"/>
                    <a:cs typeface="Arial" pitchFamily="34" charset="0"/>
                  </a:rPr>
                  <a:t>w</a:t>
                </a:r>
                <a:r>
                  <a:rPr lang="en-US" sz="1400">
                    <a:latin typeface="Arial" pitchFamily="34" charset="0"/>
                    <a:cs typeface="Arial" pitchFamily="34" charset="0"/>
                  </a:rPr>
                  <a:t>, </a:t>
                </a:r>
                <a:br>
                  <a:rPr lang="en-US" sz="1400">
                    <a:latin typeface="Arial" pitchFamily="34" charset="0"/>
                    <a:cs typeface="Arial" pitchFamily="34" charset="0"/>
                  </a:rPr>
                </a:br>
                <a:r>
                  <a:rPr lang="en-US" sz="1400">
                    <a:latin typeface="Arial" pitchFamily="34" charset="0"/>
                    <a:cs typeface="Arial" pitchFamily="34" charset="0"/>
                  </a:rPr>
                  <a:t>abgeführte Wärmeleistung  </a:t>
                </a:r>
                <a:r>
                  <a:rPr lang="en-US" sz="1400" i="1">
                    <a:latin typeface="Arial" pitchFamily="34" charset="0"/>
                    <a:cs typeface="Arial" pitchFamily="34" charset="0"/>
                  </a:rPr>
                  <a:t>P</a:t>
                </a:r>
                <a:r>
                  <a:rPr lang="en-US" sz="1400" i="1" baseline="-25000">
                    <a:latin typeface="Arial" pitchFamily="34" charset="0"/>
                    <a:cs typeface="Arial" pitchFamily="34" charset="0"/>
                  </a:rPr>
                  <a:t>a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0">
                <a:solidFill>
                  <a:schemeClr val="bg1"/>
                </a:solidFill>
              </a:defRPr>
            </a:pPr>
            <a:endParaRPr lang="de-DE"/>
          </a:p>
        </c:txPr>
        <c:crossAx val="111878144"/>
        <c:crosses val="autoZero"/>
        <c:crossBetween val="midCat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8" fmlaLink="H4" horiz="1" max="50" min="5" page="10" val="1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408214</xdr:colOff>
      <xdr:row>4</xdr:row>
      <xdr:rowOff>68037</xdr:rowOff>
    </xdr:from>
    <xdr:to>
      <xdr:col>14</xdr:col>
      <xdr:colOff>156882</xdr:colOff>
      <xdr:row>39</xdr:row>
      <xdr:rowOff>179294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20731</xdr:colOff>
          <xdr:row>2</xdr:row>
          <xdr:rowOff>44824</xdr:rowOff>
        </xdr:from>
        <xdr:to>
          <xdr:col>9</xdr:col>
          <xdr:colOff>11206</xdr:colOff>
          <xdr:row>2</xdr:row>
          <xdr:rowOff>292474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16</xdr:col>
      <xdr:colOff>110455</xdr:colOff>
      <xdr:row>1</xdr:row>
      <xdr:rowOff>249330</xdr:rowOff>
    </xdr:from>
    <xdr:to>
      <xdr:col>21</xdr:col>
      <xdr:colOff>591278</xdr:colOff>
      <xdr:row>14</xdr:row>
      <xdr:rowOff>134150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384A89A-93FF-4583-BC1A-39E56CF14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336073" y="507065"/>
          <a:ext cx="4290823" cy="2708703"/>
        </a:xfrm>
        <a:prstGeom prst="rect">
          <a:avLst/>
        </a:prstGeom>
      </xdr:spPr>
    </xdr:pic>
    <xdr:clientData/>
  </xdr:twoCellAnchor>
  <xdr:twoCellAnchor editAs="oneCell">
    <xdr:from>
      <xdr:col>17</xdr:col>
      <xdr:colOff>538389</xdr:colOff>
      <xdr:row>26</xdr:row>
      <xdr:rowOff>3469</xdr:rowOff>
    </xdr:from>
    <xdr:to>
      <xdr:col>19</xdr:col>
      <xdr:colOff>571500</xdr:colOff>
      <xdr:row>32</xdr:row>
      <xdr:rowOff>38100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DA52DA4-6718-49BA-AA0B-A418F491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089" y="4956469"/>
          <a:ext cx="1557111" cy="1177631"/>
        </a:xfrm>
        <a:prstGeom prst="rect">
          <a:avLst/>
        </a:prstGeom>
      </xdr:spPr>
    </xdr:pic>
    <xdr:clientData/>
  </xdr:twoCellAnchor>
  <xdr:twoCellAnchor>
    <xdr:from>
      <xdr:col>14</xdr:col>
      <xdr:colOff>719196</xdr:colOff>
      <xdr:row>17</xdr:row>
      <xdr:rowOff>91212</xdr:rowOff>
    </xdr:from>
    <xdr:to>
      <xdr:col>23</xdr:col>
      <xdr:colOff>42435</xdr:colOff>
      <xdr:row>25</xdr:row>
      <xdr:rowOff>55102</xdr:rowOff>
    </xdr:to>
    <xdr:sp macro="" textlink="">
      <xdr:nvSpPr>
        <xdr:cNvPr id="11" name="Textplatzhalter 9">
          <a:extLst>
            <a:ext uri="{FF2B5EF4-FFF2-40B4-BE49-F238E27FC236}">
              <a16:creationId xmlns:a16="http://schemas.microsoft.com/office/drawing/2014/main" id="{19C60187-D39F-416E-A2D6-DF77259E54B0}"/>
            </a:ext>
          </a:extLst>
        </xdr:cNvPr>
        <xdr:cNvSpPr txBox="1">
          <a:spLocks/>
        </xdr:cNvSpPr>
      </xdr:nvSpPr>
      <xdr:spPr>
        <a:xfrm>
          <a:off x="11420814" y="3665888"/>
          <a:ext cx="6181239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15</xdr:col>
      <xdr:colOff>681037</xdr:colOff>
      <xdr:row>14</xdr:row>
      <xdr:rowOff>83705</xdr:rowOff>
    </xdr:from>
    <xdr:to>
      <xdr:col>21</xdr:col>
      <xdr:colOff>735806</xdr:colOff>
      <xdr:row>14</xdr:row>
      <xdr:rowOff>83705</xdr:rowOff>
    </xdr:to>
    <xdr:cxnSp macro="">
      <xdr:nvCxnSpPr>
        <xdr:cNvPr id="12" name="Gerader Verbinder 7">
          <a:extLst>
            <a:ext uri="{FF2B5EF4-FFF2-40B4-BE49-F238E27FC236}">
              <a16:creationId xmlns:a16="http://schemas.microsoft.com/office/drawing/2014/main" id="{533B6276-1333-4297-9A40-F54E1518823D}"/>
            </a:ext>
          </a:extLst>
        </xdr:cNvPr>
        <xdr:cNvCxnSpPr/>
      </xdr:nvCxnSpPr>
      <xdr:spPr>
        <a:xfrm>
          <a:off x="11044237" y="2750705"/>
          <a:ext cx="3931444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35377</xdr:colOff>
      <xdr:row>37</xdr:row>
      <xdr:rowOff>56149</xdr:rowOff>
    </xdr:from>
    <xdr:ext cx="926647" cy="309058"/>
    <xdr:pic>
      <xdr:nvPicPr>
        <xdr:cNvPr id="13" name="Grafik 12" descr="image">
          <a:extLst>
            <a:ext uri="{FF2B5EF4-FFF2-40B4-BE49-F238E27FC236}">
              <a16:creationId xmlns:a16="http://schemas.microsoft.com/office/drawing/2014/main" id="{A09462E3-4CFF-4735-9B16-A7488F3F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7627" y="7076074"/>
          <a:ext cx="926647" cy="30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0.25638</cdr:x>
      <cdr:y>0.8744</cdr:y>
    </cdr:from>
    <cdr:to>
      <cdr:x>0.34427</cdr:x>
      <cdr:y>0.92409</cdr:y>
    </cdr:to>
    <cdr:sp macro="" textlink="">
      <cdr:nvSpPr>
        <cdr:cNvPr id="2" name="Textfeld 2"/>
        <cdr:cNvSpPr txBox="1"/>
      </cdr:nvSpPr>
      <cdr:spPr>
        <a:xfrm xmlns:a="http://schemas.openxmlformats.org/drawingml/2006/main">
          <a:off x="1284503" y="4189297"/>
          <a:ext cx="440322" cy="238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1">
              <a:latin typeface="Symbol" pitchFamily="18" charset="2"/>
              <a:cs typeface="Arial" pitchFamily="34" charset="0"/>
            </a:rPr>
            <a:t>J</a:t>
          </a:r>
          <a:r>
            <a:rPr lang="en-GB" sz="1200" b="1" i="1" baseline="-25000">
              <a:latin typeface="Arial" pitchFamily="34" charset="0"/>
              <a:cs typeface="Arial" pitchFamily="34" charset="0"/>
            </a:rPr>
            <a:t>1</a:t>
          </a:r>
        </a:p>
      </cdr:txBody>
    </cdr:sp>
  </cdr:relSizeAnchor>
  <cdr:relSizeAnchor xmlns:cdr="http://schemas.openxmlformats.org/drawingml/2006/chartDrawing">
    <cdr:from>
      <cdr:x>0.4217</cdr:x>
      <cdr:y>0.8744</cdr:y>
    </cdr:from>
    <cdr:to>
      <cdr:x>0.50958</cdr:x>
      <cdr:y>0.92409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112771" y="4189297"/>
          <a:ext cx="440322" cy="238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1">
              <a:latin typeface="Symbol" pitchFamily="18" charset="2"/>
              <a:cs typeface="Arial" pitchFamily="34" charset="0"/>
            </a:rPr>
            <a:t>J</a:t>
          </a:r>
          <a:r>
            <a:rPr lang="en-GB" sz="1200" b="1" i="1" baseline="-25000">
              <a:latin typeface="Arial" pitchFamily="34" charset="0"/>
              <a:cs typeface="Arial" pitchFamily="34" charset="0"/>
            </a:rPr>
            <a:t>k</a:t>
          </a:r>
        </a:p>
      </cdr:txBody>
    </cdr:sp>
  </cdr:relSizeAnchor>
  <cdr:relSizeAnchor xmlns:cdr="http://schemas.openxmlformats.org/drawingml/2006/chartDrawing">
    <cdr:from>
      <cdr:x>0.77229</cdr:x>
      <cdr:y>0.8744</cdr:y>
    </cdr:from>
    <cdr:to>
      <cdr:x>0.86018</cdr:x>
      <cdr:y>0.92409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3869308" y="4189297"/>
          <a:ext cx="440322" cy="2380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1">
              <a:latin typeface="Symbol" pitchFamily="18" charset="2"/>
              <a:cs typeface="Arial" pitchFamily="34" charset="0"/>
            </a:rPr>
            <a:t>J</a:t>
          </a:r>
          <a:r>
            <a:rPr lang="en-GB" sz="1200" b="1" i="1" baseline="-25000">
              <a:latin typeface="Arial" pitchFamily="34" charset="0"/>
              <a:cs typeface="Arial" pitchFamily="34" charset="0"/>
            </a:rPr>
            <a:t>2</a:t>
          </a:r>
        </a:p>
      </cdr:txBody>
    </cdr:sp>
  </cdr:relSizeAnchor>
  <cdr:relSizeAnchor xmlns:cdr="http://schemas.openxmlformats.org/drawingml/2006/chartDrawing">
    <cdr:from>
      <cdr:x>0.14761</cdr:x>
      <cdr:y>0.79005</cdr:y>
    </cdr:from>
    <cdr:to>
      <cdr:x>0.24024</cdr:x>
      <cdr:y>0.85009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739565" y="3785188"/>
          <a:ext cx="464090" cy="28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 i="1">
              <a:latin typeface="Arial" pitchFamily="34" charset="0"/>
              <a:cs typeface="Arial" pitchFamily="34" charset="0"/>
            </a:rPr>
            <a:t>P</a:t>
          </a:r>
          <a:r>
            <a:rPr lang="en-GB" sz="1200" b="1" i="1" baseline="-25000">
              <a:latin typeface="Arial" pitchFamily="34" charset="0"/>
              <a:cs typeface="Arial" pitchFamily="34" charset="0"/>
            </a:rPr>
            <a:t>w</a:t>
          </a:r>
        </a:p>
      </cdr:txBody>
    </cdr:sp>
  </cdr:relSizeAnchor>
  <cdr:relSizeAnchor xmlns:cdr="http://schemas.openxmlformats.org/drawingml/2006/chartDrawing">
    <cdr:from>
      <cdr:x>0.59462</cdr:x>
      <cdr:y>0.36524</cdr:y>
    </cdr:from>
    <cdr:to>
      <cdr:x>0.68725</cdr:x>
      <cdr:y>0.42529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2384425" y="1749911"/>
          <a:ext cx="371475" cy="28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 i="1">
              <a:latin typeface="Arial" pitchFamily="34" charset="0"/>
              <a:cs typeface="Arial" pitchFamily="34" charset="0"/>
            </a:rPr>
            <a:t>P</a:t>
          </a:r>
          <a:r>
            <a:rPr lang="en-GB" sz="1200" b="1" i="1" baseline="-25000">
              <a:latin typeface="Arial" pitchFamily="34" charset="0"/>
              <a:cs typeface="Arial" pitchFamily="34" charset="0"/>
            </a:rPr>
            <a:t>a</a:t>
          </a:r>
        </a:p>
      </cdr:txBody>
    </cdr:sp>
  </cdr:relSizeAnchor>
  <cdr:relSizeAnchor xmlns:cdr="http://schemas.openxmlformats.org/drawingml/2006/chartDrawing">
    <cdr:from>
      <cdr:x>0.50911</cdr:x>
      <cdr:y>0</cdr:y>
    </cdr:from>
    <cdr:to>
      <cdr:x>0.9715</cdr:x>
      <cdr:y>0.05765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2041525" y="0"/>
          <a:ext cx="1854201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1200" b="1" i="1" baseline="-25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18</xdr:col>
      <xdr:colOff>560319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5AE017-4B3C-4272-8B4B-E11546A26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9378359" y="228566"/>
          <a:ext cx="455506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27AE0ADF-E999-458F-8ADB-7AFB7F204117}"/>
            </a:ext>
          </a:extLst>
        </xdr:cNvPr>
        <xdr:cNvCxnSpPr/>
      </xdr:nvCxnSpPr>
      <xdr:spPr>
        <a:xfrm>
          <a:off x="9482137" y="2762250"/>
          <a:ext cx="445531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47447</xdr:colOff>
      <xdr:row>37</xdr:row>
      <xdr:rowOff>126066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7209A5-549B-47B2-A451-347E4D36B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8981" y="6000750"/>
          <a:ext cx="1702416" cy="120239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C9448CE0-EFA2-4024-AE7C-2FEC0226A939}"/>
            </a:ext>
          </a:extLst>
        </xdr:cNvPr>
        <xdr:cNvSpPr txBox="1">
          <a:spLocks/>
        </xdr:cNvSpPr>
      </xdr:nvSpPr>
      <xdr:spPr>
        <a:xfrm>
          <a:off x="8801065" y="3733800"/>
          <a:ext cx="596014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147913</xdr:colOff>
      <xdr:row>45</xdr:row>
      <xdr:rowOff>5292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C2651636-D90F-46C4-AE34-2152B41DF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589" y="8067675"/>
          <a:ext cx="897424" cy="31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4B30CC77-8384-4E8F-A6D5-AD74551364C9}"/>
            </a:ext>
          </a:extLst>
        </xdr:cNvPr>
        <xdr:cNvCxnSpPr/>
      </xdr:nvCxnSpPr>
      <xdr:spPr>
        <a:xfrm>
          <a:off x="9520237" y="2762250"/>
          <a:ext cx="441721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6"/>
  <sheetViews>
    <sheetView tabSelected="1" zoomScale="85" zoomScaleNormal="85" workbookViewId="0">
      <selection activeCell="J2" sqref="J2:K2"/>
    </sheetView>
  </sheetViews>
  <sheetFormatPr baseColWidth="10" defaultRowHeight="15" x14ac:dyDescent="0.25"/>
  <cols>
    <col min="1" max="6" width="11.42578125" style="1"/>
    <col min="7" max="7" width="11" style="1" customWidth="1"/>
    <col min="8" max="11" width="11.42578125" style="1"/>
    <col min="12" max="12" width="12" style="1" bestFit="1" customWidth="1"/>
    <col min="13" max="16384" width="11.42578125" style="1"/>
  </cols>
  <sheetData>
    <row r="1" spans="5:23" ht="20.25" x14ac:dyDescent="0.3">
      <c r="E1" s="2"/>
      <c r="F1" s="2"/>
      <c r="G1" s="2"/>
      <c r="H1" s="2"/>
      <c r="I1" s="2"/>
      <c r="J1" s="2"/>
      <c r="K1" s="2"/>
      <c r="L1" s="3"/>
      <c r="P1" s="9"/>
      <c r="Q1" s="9"/>
      <c r="R1" s="9"/>
      <c r="S1" s="9"/>
      <c r="T1" s="9"/>
      <c r="U1" s="9"/>
      <c r="V1" s="9"/>
      <c r="W1" s="10"/>
    </row>
    <row r="2" spans="5:23" ht="20.25" customHeight="1" x14ac:dyDescent="0.3">
      <c r="E2" s="2"/>
      <c r="H2" s="18" t="s">
        <v>11</v>
      </c>
      <c r="I2" s="18"/>
      <c r="J2" s="4"/>
      <c r="K2" s="4"/>
      <c r="L2" s="3"/>
      <c r="P2" s="9"/>
      <c r="Q2" s="9"/>
      <c r="R2" s="9"/>
      <c r="S2" s="9"/>
      <c r="T2" s="9"/>
      <c r="U2" s="9"/>
      <c r="V2" s="9"/>
      <c r="W2" s="10"/>
    </row>
    <row r="3" spans="5:23" ht="26.25" customHeight="1" x14ac:dyDescent="0.3">
      <c r="E3" s="2"/>
      <c r="H3" s="19"/>
      <c r="I3" s="19"/>
      <c r="J3" s="2"/>
      <c r="K3" s="2"/>
      <c r="L3" s="3"/>
      <c r="P3" s="9"/>
      <c r="Q3" s="9"/>
      <c r="R3" s="9"/>
      <c r="S3" s="9"/>
      <c r="T3" s="9"/>
      <c r="U3" s="9"/>
      <c r="V3" s="9"/>
      <c r="W3" s="10"/>
    </row>
    <row r="4" spans="5:23" ht="20.25" x14ac:dyDescent="0.3">
      <c r="E4" s="2"/>
      <c r="H4" s="20">
        <v>10</v>
      </c>
      <c r="I4" s="20"/>
      <c r="J4" s="2"/>
      <c r="K4" s="2"/>
      <c r="L4" s="2"/>
      <c r="P4" s="9"/>
      <c r="Q4" s="9"/>
      <c r="R4" s="9"/>
      <c r="S4" s="9"/>
      <c r="T4" s="9"/>
      <c r="U4" s="9"/>
      <c r="V4" s="9"/>
      <c r="W4" s="10"/>
    </row>
    <row r="5" spans="5:23" ht="20.25" x14ac:dyDescent="0.3">
      <c r="E5" s="2"/>
      <c r="F5" s="2"/>
      <c r="G5" s="2"/>
      <c r="H5" s="2"/>
      <c r="I5" s="2"/>
      <c r="J5" s="2"/>
      <c r="K5" s="2"/>
      <c r="L5" s="2"/>
      <c r="P5" s="9"/>
      <c r="Q5" s="11">
        <v>75</v>
      </c>
      <c r="R5" s="12"/>
      <c r="S5" s="9"/>
      <c r="T5" s="9"/>
      <c r="U5" s="9"/>
      <c r="V5" s="9"/>
      <c r="W5" s="10"/>
    </row>
    <row r="6" spans="5:23" x14ac:dyDescent="0.25">
      <c r="P6" s="9"/>
      <c r="Q6" s="9"/>
      <c r="R6" s="9"/>
      <c r="S6" s="9"/>
      <c r="T6" s="9"/>
      <c r="U6" s="9"/>
      <c r="V6" s="9"/>
      <c r="W6" s="10"/>
    </row>
    <row r="7" spans="5:23" x14ac:dyDescent="0.25">
      <c r="P7" s="12"/>
      <c r="Q7" s="9"/>
      <c r="R7" s="9"/>
      <c r="S7" s="9"/>
      <c r="T7" s="9"/>
      <c r="U7" s="9"/>
      <c r="V7" s="12"/>
      <c r="W7" s="10"/>
    </row>
    <row r="8" spans="5:23" x14ac:dyDescent="0.25">
      <c r="P8" s="9"/>
      <c r="Q8" s="9"/>
      <c r="R8" s="9"/>
      <c r="S8" s="9"/>
      <c r="T8" s="9"/>
      <c r="U8" s="9"/>
      <c r="V8" s="9"/>
      <c r="W8" s="10"/>
    </row>
    <row r="9" spans="5:23" x14ac:dyDescent="0.25">
      <c r="P9" s="9"/>
      <c r="Q9" s="9"/>
      <c r="R9" s="9"/>
      <c r="S9" s="9"/>
      <c r="T9" s="9"/>
      <c r="U9" s="9"/>
      <c r="V9" s="9"/>
      <c r="W9" s="10"/>
    </row>
    <row r="10" spans="5:23" x14ac:dyDescent="0.25">
      <c r="P10" s="9"/>
      <c r="Q10" s="9"/>
      <c r="R10" s="9"/>
      <c r="S10" s="9"/>
      <c r="T10" s="9"/>
      <c r="U10" s="9"/>
      <c r="V10" s="9"/>
      <c r="W10" s="10"/>
    </row>
    <row r="11" spans="5:23" x14ac:dyDescent="0.25">
      <c r="P11" s="9"/>
      <c r="Q11" s="9"/>
      <c r="R11" s="9"/>
      <c r="S11" s="9"/>
      <c r="T11" s="9"/>
      <c r="U11" s="9"/>
      <c r="V11" s="9"/>
      <c r="W11" s="10"/>
    </row>
    <row r="12" spans="5:23" x14ac:dyDescent="0.25">
      <c r="P12" s="9"/>
      <c r="Q12" s="9"/>
      <c r="R12" s="9"/>
      <c r="S12" s="9"/>
      <c r="T12" s="9"/>
      <c r="U12" s="9"/>
      <c r="V12" s="9"/>
      <c r="W12" s="10"/>
    </row>
    <row r="13" spans="5:23" x14ac:dyDescent="0.25">
      <c r="P13" s="9"/>
      <c r="Q13" s="9"/>
      <c r="R13" s="9"/>
      <c r="S13" s="9"/>
      <c r="T13" s="9"/>
      <c r="U13" s="9"/>
      <c r="V13" s="9"/>
      <c r="W13" s="10"/>
    </row>
    <row r="14" spans="5:23" x14ac:dyDescent="0.25">
      <c r="P14" s="9"/>
      <c r="Q14" s="9"/>
      <c r="R14" s="9"/>
      <c r="S14" s="9"/>
      <c r="T14" s="9"/>
      <c r="U14" s="9"/>
      <c r="V14" s="9"/>
      <c r="W14" s="10"/>
    </row>
    <row r="15" spans="5:23" x14ac:dyDescent="0.25">
      <c r="P15" s="9"/>
      <c r="Q15" s="9"/>
      <c r="R15" s="9"/>
      <c r="S15" s="9"/>
      <c r="T15" s="9"/>
      <c r="U15" s="9"/>
      <c r="V15" s="9"/>
      <c r="W15" s="10"/>
    </row>
    <row r="16" spans="5:23" x14ac:dyDescent="0.25">
      <c r="P16" s="9"/>
      <c r="Q16" s="9"/>
      <c r="R16" s="9"/>
      <c r="S16" s="9"/>
      <c r="T16" s="9"/>
      <c r="U16" s="9"/>
      <c r="V16" s="9"/>
      <c r="W16" s="10"/>
    </row>
    <row r="17" spans="16:23" x14ac:dyDescent="0.25">
      <c r="P17" s="9"/>
      <c r="Q17" s="9"/>
      <c r="R17" s="9"/>
      <c r="S17" s="9"/>
      <c r="T17" s="9"/>
      <c r="U17" s="9"/>
      <c r="V17" s="9"/>
      <c r="W17" s="10"/>
    </row>
    <row r="18" spans="16:23" x14ac:dyDescent="0.25">
      <c r="P18" s="9"/>
      <c r="Q18" s="9"/>
      <c r="R18" s="9"/>
      <c r="S18" s="9"/>
      <c r="T18" s="9"/>
      <c r="U18" s="9"/>
      <c r="V18" s="9"/>
      <c r="W18" s="10"/>
    </row>
    <row r="19" spans="16:23" x14ac:dyDescent="0.25">
      <c r="P19" s="9"/>
      <c r="Q19" s="9"/>
      <c r="R19" s="9"/>
      <c r="S19" s="9"/>
      <c r="T19" s="9"/>
      <c r="U19" s="9"/>
      <c r="V19" s="9"/>
      <c r="W19" s="10"/>
    </row>
    <row r="20" spans="16:23" x14ac:dyDescent="0.25">
      <c r="P20" s="9"/>
      <c r="Q20" s="9"/>
      <c r="R20" s="9"/>
      <c r="S20" s="9"/>
      <c r="T20" s="9"/>
      <c r="U20" s="9"/>
      <c r="V20" s="9"/>
      <c r="W20" s="10"/>
    </row>
    <row r="21" spans="16:23" x14ac:dyDescent="0.25">
      <c r="P21" s="9"/>
      <c r="Q21" s="9"/>
      <c r="R21" s="9"/>
      <c r="S21" s="9"/>
      <c r="T21" s="9"/>
      <c r="U21" s="9"/>
      <c r="V21" s="9"/>
      <c r="W21" s="13"/>
    </row>
    <row r="22" spans="16:23" x14ac:dyDescent="0.25">
      <c r="P22" s="9"/>
      <c r="Q22" s="9"/>
      <c r="R22" s="9"/>
      <c r="S22" s="9"/>
      <c r="T22" s="9"/>
      <c r="U22" s="9"/>
      <c r="V22" s="9"/>
      <c r="W22" s="13"/>
    </row>
    <row r="23" spans="16:23" x14ac:dyDescent="0.25">
      <c r="P23" s="9"/>
      <c r="Q23" s="9"/>
      <c r="R23" s="9"/>
      <c r="S23" s="9"/>
      <c r="T23" s="9"/>
      <c r="U23" s="9"/>
      <c r="V23" s="9"/>
      <c r="W23" s="10"/>
    </row>
    <row r="24" spans="16:23" x14ac:dyDescent="0.25">
      <c r="P24" s="9"/>
      <c r="Q24" s="9"/>
      <c r="R24" s="9"/>
      <c r="S24" s="9"/>
      <c r="T24" s="9"/>
      <c r="U24" s="9"/>
      <c r="V24" s="9"/>
      <c r="W24" s="10"/>
    </row>
    <row r="25" spans="16:23" x14ac:dyDescent="0.25">
      <c r="P25" s="9"/>
      <c r="Q25" s="9"/>
      <c r="R25" s="9"/>
      <c r="S25" s="9"/>
      <c r="T25" s="9"/>
      <c r="U25" s="9"/>
      <c r="V25" s="9"/>
      <c r="W25" s="10"/>
    </row>
    <row r="26" spans="16:23" x14ac:dyDescent="0.25">
      <c r="P26" s="9" t="s">
        <v>12</v>
      </c>
      <c r="Q26" s="9"/>
      <c r="R26" s="9"/>
      <c r="S26" s="9"/>
      <c r="T26" s="9"/>
      <c r="U26" s="9"/>
      <c r="V26" s="9"/>
      <c r="W26" s="10"/>
    </row>
    <row r="27" spans="16:23" x14ac:dyDescent="0.25">
      <c r="P27" s="9"/>
      <c r="Q27" s="9"/>
      <c r="R27" s="9"/>
      <c r="S27" s="9"/>
      <c r="T27" s="9"/>
      <c r="U27" s="9"/>
      <c r="V27" s="9"/>
      <c r="W27" s="10"/>
    </row>
    <row r="28" spans="16:23" x14ac:dyDescent="0.25">
      <c r="P28" s="9"/>
      <c r="Q28" s="10"/>
      <c r="R28" s="9"/>
      <c r="S28" s="9"/>
      <c r="T28" s="9"/>
      <c r="U28" s="9"/>
      <c r="V28" s="9"/>
      <c r="W28" s="10"/>
    </row>
    <row r="29" spans="16:23" x14ac:dyDescent="0.25">
      <c r="P29" s="9"/>
      <c r="Q29" s="9"/>
      <c r="R29" s="9"/>
      <c r="S29" s="9"/>
      <c r="T29" s="9"/>
      <c r="U29" s="9"/>
      <c r="V29" s="9"/>
      <c r="W29" s="10"/>
    </row>
    <row r="30" spans="16:23" x14ac:dyDescent="0.25">
      <c r="P30" s="9"/>
      <c r="Q30" s="9"/>
      <c r="R30" s="9"/>
      <c r="S30" s="9"/>
      <c r="T30" s="9"/>
      <c r="U30" s="9"/>
      <c r="V30" s="9"/>
      <c r="W30" s="10"/>
    </row>
    <row r="31" spans="16:23" x14ac:dyDescent="0.25">
      <c r="P31" s="9"/>
      <c r="Q31" s="9"/>
      <c r="R31" s="9"/>
      <c r="S31" s="9"/>
      <c r="T31" s="9"/>
      <c r="U31" s="9"/>
      <c r="V31" s="9"/>
      <c r="W31" s="10"/>
    </row>
    <row r="32" spans="16:23" x14ac:dyDescent="0.25">
      <c r="P32" s="9"/>
      <c r="Q32" s="9"/>
      <c r="R32" s="9"/>
      <c r="S32" s="9"/>
      <c r="T32" s="9"/>
      <c r="U32" s="9"/>
      <c r="V32" s="9"/>
      <c r="W32" s="10"/>
    </row>
    <row r="33" spans="16:23" x14ac:dyDescent="0.25">
      <c r="P33" s="9"/>
      <c r="Q33" s="9"/>
      <c r="R33" s="9"/>
      <c r="S33" s="9"/>
      <c r="T33" s="9"/>
      <c r="U33" s="9"/>
      <c r="V33" s="9"/>
      <c r="W33" s="10"/>
    </row>
    <row r="34" spans="16:23" x14ac:dyDescent="0.25">
      <c r="P34" s="9"/>
      <c r="Q34" s="9"/>
      <c r="R34" s="9"/>
      <c r="S34" s="9"/>
      <c r="T34" s="9"/>
      <c r="U34" s="9"/>
      <c r="V34" s="9"/>
      <c r="W34" s="10"/>
    </row>
    <row r="35" spans="16:23" x14ac:dyDescent="0.25">
      <c r="P35" s="13"/>
      <c r="Q35" s="13"/>
      <c r="R35" s="13"/>
      <c r="S35" s="10"/>
      <c r="T35" s="10"/>
      <c r="U35" s="10"/>
      <c r="V35" s="10"/>
      <c r="W35" s="10"/>
    </row>
    <row r="36" spans="16:23" x14ac:dyDescent="0.25">
      <c r="P36" s="14"/>
      <c r="Q36" s="14"/>
      <c r="R36" s="14"/>
      <c r="S36" s="14"/>
      <c r="T36" s="14"/>
      <c r="U36" s="14"/>
      <c r="V36" s="14"/>
      <c r="W36" s="10"/>
    </row>
    <row r="37" spans="16:23" x14ac:dyDescent="0.25">
      <c r="P37" s="15"/>
      <c r="Q37" s="9"/>
      <c r="R37" s="9"/>
      <c r="S37" s="9"/>
      <c r="T37" s="9"/>
      <c r="U37" s="9"/>
      <c r="V37" s="9"/>
      <c r="W37" s="10"/>
    </row>
    <row r="38" spans="16:23" x14ac:dyDescent="0.25">
      <c r="P38" s="13"/>
      <c r="Q38" s="13"/>
      <c r="R38" s="13"/>
      <c r="S38" s="10"/>
      <c r="T38" s="10"/>
      <c r="U38" s="10"/>
      <c r="V38" s="10"/>
      <c r="W38" s="10"/>
    </row>
    <row r="39" spans="16:23" x14ac:dyDescent="0.25">
      <c r="P39" s="16" t="s">
        <v>14</v>
      </c>
      <c r="Q39" s="16"/>
      <c r="R39" s="16"/>
      <c r="S39" s="16"/>
      <c r="T39" s="16"/>
      <c r="U39" s="16"/>
      <c r="V39" s="16"/>
      <c r="W39" s="14"/>
    </row>
    <row r="40" spans="16:23" x14ac:dyDescent="0.25">
      <c r="P40" s="17" t="s">
        <v>13</v>
      </c>
      <c r="Q40" s="17"/>
      <c r="R40" s="17"/>
      <c r="S40" s="17"/>
      <c r="T40" s="17"/>
      <c r="U40" s="17"/>
      <c r="V40" s="17"/>
      <c r="W40" s="17"/>
    </row>
    <row r="41" spans="16:23" x14ac:dyDescent="0.25">
      <c r="P41" s="13"/>
      <c r="Q41" s="13"/>
      <c r="R41" s="13"/>
      <c r="S41" s="10"/>
      <c r="T41" s="10"/>
      <c r="U41" s="10"/>
      <c r="V41" s="10"/>
      <c r="W41" s="10"/>
    </row>
    <row r="42" spans="16:23" x14ac:dyDescent="0.25">
      <c r="P42" s="13"/>
      <c r="Q42" s="13"/>
      <c r="R42" s="13"/>
      <c r="S42" s="10"/>
      <c r="T42" s="10"/>
      <c r="U42" s="10"/>
      <c r="V42" s="10"/>
      <c r="W42" s="10"/>
    </row>
    <row r="43" spans="16:23" x14ac:dyDescent="0.25">
      <c r="P43" s="13"/>
      <c r="Q43" s="14"/>
      <c r="R43" s="14"/>
      <c r="S43" s="14"/>
      <c r="T43" s="14"/>
      <c r="U43" s="14"/>
      <c r="V43" s="14"/>
      <c r="W43" s="14"/>
    </row>
    <row r="44" spans="16:23" x14ac:dyDescent="0.25">
      <c r="P44" s="17"/>
      <c r="Q44" s="17"/>
      <c r="R44" s="17"/>
      <c r="S44" s="17"/>
      <c r="T44" s="17"/>
      <c r="U44" s="17"/>
      <c r="V44" s="17"/>
      <c r="W44" s="17"/>
    </row>
    <row r="45" spans="16:23" x14ac:dyDescent="0.25">
      <c r="P45" s="10"/>
      <c r="Q45" s="10"/>
      <c r="R45" s="10"/>
      <c r="S45" s="10"/>
      <c r="T45" s="10"/>
      <c r="U45" s="10"/>
      <c r="V45" s="10"/>
      <c r="W45" s="10"/>
    </row>
    <row r="46" spans="16:23" x14ac:dyDescent="0.25">
      <c r="P46" s="10"/>
      <c r="Q46" s="10"/>
      <c r="R46" s="10"/>
      <c r="S46" s="10"/>
      <c r="T46" s="10"/>
      <c r="U46" s="10"/>
      <c r="V46" s="10"/>
      <c r="W46" s="10"/>
    </row>
    <row r="47" spans="16:23" x14ac:dyDescent="0.25">
      <c r="P47" s="13"/>
      <c r="Q47" s="13"/>
      <c r="R47" s="13"/>
      <c r="S47" s="10"/>
      <c r="T47" s="10"/>
      <c r="U47" s="10"/>
      <c r="V47" s="10"/>
      <c r="W47" s="10"/>
    </row>
    <row r="48" spans="16:23" x14ac:dyDescent="0.25">
      <c r="P48" s="10"/>
      <c r="Q48" s="10"/>
      <c r="R48" s="10"/>
      <c r="S48" s="10"/>
      <c r="T48" s="10"/>
      <c r="U48" s="10"/>
      <c r="V48" s="10"/>
      <c r="W48" s="10"/>
    </row>
    <row r="49" spans="16:23" x14ac:dyDescent="0.25">
      <c r="P49" s="10"/>
      <c r="Q49" s="10"/>
      <c r="R49" s="10"/>
      <c r="S49" s="10"/>
      <c r="T49" s="10"/>
      <c r="U49" s="10"/>
      <c r="V49" s="10"/>
      <c r="W49" s="10"/>
    </row>
    <row r="50" spans="16:23" x14ac:dyDescent="0.25">
      <c r="P50" s="10"/>
      <c r="Q50" s="10"/>
      <c r="R50" s="10"/>
      <c r="S50" s="10"/>
      <c r="T50" s="10"/>
      <c r="U50" s="10"/>
      <c r="V50" s="10"/>
      <c r="W50" s="10"/>
    </row>
    <row r="51" spans="16:23" x14ac:dyDescent="0.25">
      <c r="P51" s="10"/>
      <c r="Q51" s="10"/>
      <c r="R51" s="10"/>
      <c r="S51" s="10"/>
      <c r="T51" s="10"/>
      <c r="U51" s="10"/>
      <c r="V51" s="10"/>
      <c r="W51" s="10"/>
    </row>
    <row r="52" spans="16:23" x14ac:dyDescent="0.25">
      <c r="P52" s="10"/>
      <c r="Q52" s="10"/>
      <c r="R52" s="10"/>
      <c r="S52" s="10"/>
      <c r="T52" s="10"/>
      <c r="U52" s="10"/>
      <c r="V52" s="10"/>
      <c r="W52" s="10"/>
    </row>
    <row r="53" spans="16:23" x14ac:dyDescent="0.25">
      <c r="P53" s="10"/>
      <c r="Q53" s="10"/>
      <c r="R53" s="10"/>
      <c r="S53" s="10"/>
      <c r="T53" s="10"/>
      <c r="U53" s="10"/>
      <c r="V53" s="10"/>
      <c r="W53" s="10"/>
    </row>
    <row r="54" spans="16:23" x14ac:dyDescent="0.25">
      <c r="P54" s="10"/>
      <c r="Q54" s="10"/>
      <c r="R54" s="10"/>
      <c r="S54" s="10"/>
      <c r="T54" s="10"/>
      <c r="U54" s="10"/>
      <c r="V54" s="10"/>
      <c r="W54" s="10"/>
    </row>
    <row r="55" spans="16:23" x14ac:dyDescent="0.25">
      <c r="P55" s="10"/>
      <c r="Q55" s="10"/>
      <c r="R55" s="10"/>
      <c r="S55" s="10"/>
      <c r="T55" s="10"/>
      <c r="U55" s="10"/>
      <c r="V55" s="10"/>
      <c r="W55" s="10"/>
    </row>
    <row r="56" spans="16:23" x14ac:dyDescent="0.25">
      <c r="P56" s="10"/>
      <c r="Q56" s="10"/>
      <c r="R56" s="10"/>
      <c r="S56" s="10"/>
      <c r="T56" s="10"/>
      <c r="U56" s="10"/>
      <c r="V56" s="10"/>
      <c r="W56" s="10"/>
    </row>
    <row r="57" spans="16:23" x14ac:dyDescent="0.25">
      <c r="P57" s="10"/>
      <c r="Q57" s="10"/>
      <c r="R57" s="10"/>
      <c r="S57" s="10"/>
      <c r="T57" s="10"/>
      <c r="U57" s="10"/>
      <c r="V57" s="10"/>
      <c r="W57" s="10"/>
    </row>
    <row r="58" spans="16:23" x14ac:dyDescent="0.25">
      <c r="P58" s="10"/>
      <c r="Q58" s="10"/>
      <c r="R58" s="10"/>
      <c r="S58" s="10"/>
      <c r="T58" s="10"/>
      <c r="U58" s="10"/>
      <c r="V58" s="10"/>
      <c r="W58" s="10"/>
    </row>
    <row r="59" spans="16:23" x14ac:dyDescent="0.25">
      <c r="P59" s="10"/>
      <c r="Q59" s="10"/>
      <c r="R59" s="10"/>
      <c r="S59" s="10"/>
      <c r="T59" s="10"/>
      <c r="U59" s="10"/>
      <c r="V59" s="10"/>
      <c r="W59" s="10"/>
    </row>
    <row r="60" spans="16:23" x14ac:dyDescent="0.25">
      <c r="P60" s="10"/>
      <c r="Q60" s="10"/>
      <c r="R60" s="10"/>
      <c r="S60" s="10"/>
      <c r="T60" s="10"/>
      <c r="U60" s="10"/>
      <c r="V60" s="10"/>
      <c r="W60" s="10"/>
    </row>
    <row r="61" spans="16:23" x14ac:dyDescent="0.25">
      <c r="P61" s="10"/>
      <c r="Q61" s="10"/>
      <c r="R61" s="10"/>
      <c r="S61" s="10"/>
      <c r="T61" s="10"/>
      <c r="U61" s="10"/>
      <c r="V61" s="10"/>
      <c r="W61" s="10"/>
    </row>
    <row r="62" spans="16:23" x14ac:dyDescent="0.25">
      <c r="P62" s="10"/>
      <c r="Q62" s="10"/>
      <c r="R62" s="10"/>
      <c r="S62" s="10"/>
      <c r="T62" s="10"/>
      <c r="U62" s="10"/>
      <c r="V62" s="10"/>
      <c r="W62" s="10"/>
    </row>
    <row r="63" spans="16:23" x14ac:dyDescent="0.25">
      <c r="P63" s="10"/>
      <c r="Q63" s="10"/>
      <c r="R63" s="10"/>
      <c r="S63" s="10"/>
      <c r="T63" s="10"/>
      <c r="U63" s="10"/>
      <c r="V63" s="10"/>
      <c r="W63" s="10"/>
    </row>
    <row r="64" spans="16:23" x14ac:dyDescent="0.25">
      <c r="P64" s="10"/>
      <c r="Q64" s="10"/>
      <c r="R64" s="10"/>
      <c r="S64" s="10"/>
      <c r="T64" s="10"/>
      <c r="U64" s="10"/>
      <c r="V64" s="10"/>
      <c r="W64" s="10"/>
    </row>
    <row r="65" spans="16:23" x14ac:dyDescent="0.25">
      <c r="P65" s="10"/>
      <c r="Q65" s="10"/>
      <c r="R65" s="10"/>
      <c r="S65" s="10"/>
      <c r="T65" s="10"/>
      <c r="U65" s="10"/>
      <c r="V65" s="10"/>
      <c r="W65" s="10"/>
    </row>
    <row r="66" spans="16:23" x14ac:dyDescent="0.25">
      <c r="P66" s="10"/>
      <c r="Q66" s="10"/>
      <c r="R66" s="10"/>
      <c r="S66" s="10"/>
      <c r="T66" s="10"/>
      <c r="U66" s="10"/>
      <c r="V66" s="10"/>
      <c r="W66" s="10"/>
    </row>
    <row r="67" spans="16:23" x14ac:dyDescent="0.25">
      <c r="P67" s="10"/>
      <c r="Q67" s="10"/>
      <c r="R67" s="10"/>
      <c r="S67" s="10"/>
      <c r="T67" s="10"/>
      <c r="U67" s="10"/>
      <c r="V67" s="10"/>
      <c r="W67" s="10"/>
    </row>
    <row r="68" spans="16:23" x14ac:dyDescent="0.25">
      <c r="P68" s="10"/>
      <c r="Q68" s="10"/>
      <c r="R68" s="10"/>
      <c r="S68" s="10"/>
      <c r="T68" s="10"/>
      <c r="U68" s="10"/>
      <c r="V68" s="10"/>
      <c r="W68" s="10"/>
    </row>
    <row r="69" spans="16:23" x14ac:dyDescent="0.25">
      <c r="P69" s="10"/>
      <c r="Q69" s="10"/>
      <c r="R69" s="10"/>
      <c r="S69" s="10"/>
      <c r="T69" s="10"/>
      <c r="U69" s="10"/>
      <c r="V69" s="10"/>
      <c r="W69" s="10"/>
    </row>
    <row r="70" spans="16:23" x14ac:dyDescent="0.25">
      <c r="P70" s="10"/>
      <c r="Q70" s="10"/>
      <c r="R70" s="10"/>
      <c r="S70" s="10"/>
      <c r="T70" s="10"/>
      <c r="U70" s="10"/>
      <c r="V70" s="10"/>
      <c r="W70" s="10"/>
    </row>
    <row r="71" spans="16:23" x14ac:dyDescent="0.25">
      <c r="P71" s="10"/>
      <c r="Q71" s="10"/>
      <c r="R71" s="10"/>
      <c r="S71" s="10"/>
      <c r="T71" s="10"/>
      <c r="U71" s="10"/>
      <c r="V71" s="10"/>
      <c r="W71" s="10"/>
    </row>
    <row r="72" spans="16:23" x14ac:dyDescent="0.25">
      <c r="P72" s="10"/>
      <c r="Q72" s="10"/>
      <c r="R72" s="10"/>
      <c r="S72" s="10"/>
      <c r="T72" s="10"/>
      <c r="U72" s="10"/>
      <c r="V72" s="10"/>
      <c r="W72" s="10"/>
    </row>
    <row r="73" spans="16:23" x14ac:dyDescent="0.25">
      <c r="P73" s="10"/>
      <c r="Q73" s="10"/>
      <c r="R73" s="10"/>
      <c r="S73" s="10"/>
      <c r="T73" s="10"/>
      <c r="U73" s="10"/>
      <c r="V73" s="10"/>
      <c r="W73" s="10"/>
    </row>
    <row r="74" spans="16:23" x14ac:dyDescent="0.25">
      <c r="P74" s="10"/>
      <c r="Q74" s="10"/>
      <c r="R74" s="10"/>
      <c r="S74" s="10"/>
      <c r="T74" s="10"/>
      <c r="U74" s="10"/>
      <c r="V74" s="10"/>
      <c r="W74" s="10"/>
    </row>
    <row r="75" spans="16:23" x14ac:dyDescent="0.25">
      <c r="P75" s="10"/>
      <c r="Q75" s="10"/>
      <c r="R75" s="10"/>
      <c r="S75" s="10"/>
      <c r="T75" s="10"/>
      <c r="U75" s="10"/>
      <c r="V75" s="10"/>
      <c r="W75" s="10"/>
    </row>
    <row r="76" spans="16:23" x14ac:dyDescent="0.25">
      <c r="P76" s="10"/>
      <c r="Q76" s="10"/>
      <c r="R76" s="10"/>
      <c r="S76" s="10"/>
      <c r="T76" s="10"/>
      <c r="U76" s="10"/>
      <c r="V76" s="10"/>
      <c r="W76" s="10"/>
    </row>
    <row r="77" spans="16:23" x14ac:dyDescent="0.25">
      <c r="P77" s="10"/>
      <c r="Q77" s="10"/>
      <c r="R77" s="10"/>
      <c r="S77" s="10"/>
      <c r="T77" s="10"/>
      <c r="U77" s="10"/>
      <c r="V77" s="10"/>
      <c r="W77" s="10"/>
    </row>
    <row r="78" spans="16:23" x14ac:dyDescent="0.25">
      <c r="P78" s="10"/>
      <c r="Q78" s="10"/>
      <c r="R78" s="10"/>
      <c r="S78" s="10"/>
      <c r="T78" s="10"/>
      <c r="U78" s="10"/>
      <c r="V78" s="10"/>
      <c r="W78" s="10"/>
    </row>
    <row r="79" spans="16:23" x14ac:dyDescent="0.25">
      <c r="P79" s="10"/>
      <c r="Q79" s="10"/>
      <c r="R79" s="10"/>
      <c r="S79" s="10"/>
      <c r="T79" s="10"/>
      <c r="U79" s="10"/>
      <c r="V79" s="10"/>
      <c r="W79" s="10"/>
    </row>
    <row r="80" spans="16:23" x14ac:dyDescent="0.25">
      <c r="P80" s="10"/>
      <c r="Q80" s="10"/>
      <c r="R80" s="10"/>
      <c r="S80" s="10"/>
      <c r="T80" s="10"/>
      <c r="U80" s="10"/>
      <c r="V80" s="10"/>
      <c r="W80" s="10"/>
    </row>
    <row r="81" spans="16:23" x14ac:dyDescent="0.25">
      <c r="P81" s="10"/>
      <c r="Q81" s="10"/>
      <c r="R81" s="10"/>
      <c r="S81" s="10"/>
      <c r="T81" s="10"/>
      <c r="U81" s="10"/>
      <c r="V81" s="10"/>
      <c r="W81" s="10"/>
    </row>
    <row r="82" spans="16:23" x14ac:dyDescent="0.25">
      <c r="P82" s="10"/>
      <c r="Q82" s="10"/>
      <c r="R82" s="10"/>
      <c r="S82" s="10"/>
      <c r="T82" s="10"/>
      <c r="U82" s="10"/>
      <c r="V82" s="10"/>
      <c r="W82" s="10"/>
    </row>
    <row r="83" spans="16:23" x14ac:dyDescent="0.25">
      <c r="P83" s="10"/>
      <c r="Q83" s="10"/>
      <c r="R83" s="10"/>
      <c r="S83" s="10"/>
      <c r="T83" s="10"/>
      <c r="U83" s="10"/>
      <c r="V83" s="10"/>
      <c r="W83" s="10"/>
    </row>
    <row r="84" spans="16:23" x14ac:dyDescent="0.25">
      <c r="P84" s="10"/>
      <c r="Q84" s="10"/>
      <c r="R84" s="10"/>
      <c r="S84" s="10"/>
      <c r="T84" s="10"/>
      <c r="U84" s="10"/>
      <c r="V84" s="10"/>
      <c r="W84" s="10"/>
    </row>
    <row r="85" spans="16:23" x14ac:dyDescent="0.25">
      <c r="P85" s="10"/>
      <c r="Q85" s="10"/>
      <c r="R85" s="10"/>
      <c r="S85" s="10"/>
      <c r="T85" s="10"/>
      <c r="U85" s="10"/>
      <c r="V85" s="10"/>
      <c r="W85" s="10"/>
    </row>
    <row r="86" spans="16:23" x14ac:dyDescent="0.25">
      <c r="P86" s="10"/>
      <c r="Q86" s="10"/>
      <c r="R86" s="10"/>
      <c r="S86" s="10"/>
      <c r="T86" s="10"/>
      <c r="U86" s="10"/>
      <c r="V86" s="10"/>
      <c r="W86" s="10"/>
    </row>
    <row r="87" spans="16:23" x14ac:dyDescent="0.25">
      <c r="P87" s="10"/>
      <c r="Q87" s="10"/>
      <c r="R87" s="10"/>
      <c r="S87" s="10"/>
      <c r="T87" s="10"/>
      <c r="U87" s="10"/>
      <c r="V87" s="10"/>
      <c r="W87" s="10"/>
    </row>
    <row r="88" spans="16:23" x14ac:dyDescent="0.25">
      <c r="P88" s="10"/>
      <c r="Q88" s="10"/>
      <c r="R88" s="10"/>
      <c r="S88" s="10"/>
      <c r="T88" s="10"/>
      <c r="U88" s="10"/>
      <c r="V88" s="10"/>
      <c r="W88" s="10"/>
    </row>
    <row r="89" spans="16:23" x14ac:dyDescent="0.25">
      <c r="P89" s="10"/>
      <c r="Q89" s="10"/>
      <c r="R89" s="10"/>
      <c r="S89" s="10"/>
      <c r="T89" s="10"/>
      <c r="U89" s="10"/>
      <c r="V89" s="10"/>
      <c r="W89" s="10"/>
    </row>
    <row r="90" spans="16:23" x14ac:dyDescent="0.25">
      <c r="P90" s="10"/>
      <c r="Q90" s="10"/>
      <c r="R90" s="10"/>
      <c r="S90" s="10"/>
      <c r="T90" s="10"/>
      <c r="U90" s="10"/>
      <c r="V90" s="10"/>
      <c r="W90" s="10"/>
    </row>
    <row r="91" spans="16:23" x14ac:dyDescent="0.25">
      <c r="P91" s="10"/>
      <c r="Q91" s="10"/>
      <c r="R91" s="10"/>
      <c r="S91" s="10"/>
      <c r="T91" s="10"/>
      <c r="U91" s="10"/>
      <c r="V91" s="10"/>
      <c r="W91" s="10"/>
    </row>
    <row r="92" spans="16:23" x14ac:dyDescent="0.25">
      <c r="P92" s="10"/>
      <c r="Q92" s="10"/>
      <c r="R92" s="10"/>
      <c r="S92" s="10"/>
      <c r="T92" s="10"/>
      <c r="U92" s="10"/>
      <c r="V92" s="10"/>
      <c r="W92" s="10"/>
    </row>
    <row r="93" spans="16:23" x14ac:dyDescent="0.25">
      <c r="P93" s="10"/>
      <c r="Q93" s="10"/>
      <c r="R93" s="10"/>
      <c r="S93" s="10"/>
      <c r="T93" s="10"/>
      <c r="U93" s="10"/>
      <c r="V93" s="10"/>
      <c r="W93" s="10"/>
    </row>
    <row r="94" spans="16:23" x14ac:dyDescent="0.25">
      <c r="P94" s="10"/>
      <c r="Q94" s="10"/>
      <c r="R94" s="10"/>
      <c r="S94" s="10"/>
      <c r="T94" s="10"/>
      <c r="U94" s="10"/>
      <c r="V94" s="10"/>
      <c r="W94" s="10"/>
    </row>
    <row r="95" spans="16:23" x14ac:dyDescent="0.25">
      <c r="P95" s="10"/>
      <c r="Q95" s="10"/>
      <c r="R95" s="10"/>
      <c r="S95" s="10"/>
      <c r="T95" s="10"/>
      <c r="U95" s="10"/>
      <c r="V95" s="10"/>
      <c r="W95" s="10"/>
    </row>
    <row r="96" spans="16:23" x14ac:dyDescent="0.25">
      <c r="P96" s="10"/>
      <c r="Q96" s="10"/>
      <c r="R96" s="10"/>
      <c r="S96" s="10"/>
      <c r="T96" s="10"/>
      <c r="U96" s="10"/>
      <c r="V96" s="10"/>
      <c r="W96" s="10"/>
    </row>
    <row r="97" spans="16:23" x14ac:dyDescent="0.25">
      <c r="P97" s="10"/>
      <c r="Q97" s="10"/>
      <c r="R97" s="10"/>
      <c r="S97" s="10"/>
      <c r="T97" s="10"/>
      <c r="U97" s="10"/>
      <c r="V97" s="10"/>
      <c r="W97" s="10"/>
    </row>
    <row r="98" spans="16:23" x14ac:dyDescent="0.25">
      <c r="P98" s="10"/>
      <c r="Q98" s="10"/>
      <c r="R98" s="10"/>
      <c r="S98" s="10"/>
      <c r="T98" s="10"/>
      <c r="U98" s="10"/>
      <c r="V98" s="10"/>
      <c r="W98" s="10"/>
    </row>
    <row r="99" spans="16:23" x14ac:dyDescent="0.25">
      <c r="P99" s="10"/>
      <c r="Q99" s="10"/>
      <c r="R99" s="10"/>
      <c r="S99" s="10"/>
      <c r="T99" s="10"/>
      <c r="U99" s="10"/>
      <c r="V99" s="10"/>
      <c r="W99" s="10"/>
    </row>
    <row r="100" spans="16:23" x14ac:dyDescent="0.25">
      <c r="P100" s="10"/>
      <c r="Q100" s="10"/>
      <c r="R100" s="10"/>
      <c r="S100" s="10"/>
      <c r="T100" s="10"/>
      <c r="U100" s="10"/>
      <c r="V100" s="10"/>
      <c r="W100" s="10"/>
    </row>
    <row r="101" spans="16:23" x14ac:dyDescent="0.25">
      <c r="P101" s="10"/>
      <c r="Q101" s="10"/>
      <c r="R101" s="10"/>
      <c r="S101" s="10"/>
      <c r="T101" s="10"/>
      <c r="U101" s="10"/>
      <c r="V101" s="10"/>
      <c r="W101" s="10"/>
    </row>
    <row r="102" spans="16:23" x14ac:dyDescent="0.25">
      <c r="P102" s="10"/>
      <c r="Q102" s="10"/>
      <c r="R102" s="10"/>
      <c r="S102" s="10"/>
      <c r="T102" s="10"/>
      <c r="U102" s="10"/>
      <c r="V102" s="10"/>
      <c r="W102" s="10"/>
    </row>
    <row r="103" spans="16:23" x14ac:dyDescent="0.25">
      <c r="P103" s="10"/>
      <c r="Q103" s="10"/>
      <c r="R103" s="10"/>
      <c r="S103" s="10"/>
      <c r="T103" s="10"/>
      <c r="U103" s="10"/>
      <c r="V103" s="10"/>
      <c r="W103" s="10"/>
    </row>
    <row r="104" spans="16:23" x14ac:dyDescent="0.25">
      <c r="P104" s="10"/>
      <c r="Q104" s="10"/>
      <c r="R104" s="10"/>
      <c r="S104" s="10"/>
      <c r="T104" s="10"/>
      <c r="U104" s="10"/>
      <c r="V104" s="10"/>
      <c r="W104" s="10"/>
    </row>
    <row r="105" spans="16:23" x14ac:dyDescent="0.25">
      <c r="P105" s="10"/>
      <c r="Q105" s="10"/>
      <c r="R105" s="10"/>
      <c r="S105" s="10"/>
      <c r="T105" s="10"/>
      <c r="U105" s="10"/>
      <c r="V105" s="10"/>
      <c r="W105" s="10"/>
    </row>
    <row r="106" spans="16:23" x14ac:dyDescent="0.25">
      <c r="P106" s="10"/>
      <c r="Q106" s="10"/>
      <c r="R106" s="10"/>
      <c r="S106" s="10"/>
      <c r="T106" s="10"/>
      <c r="U106" s="10"/>
      <c r="V106" s="10"/>
      <c r="W106" s="10"/>
    </row>
    <row r="107" spans="16:23" x14ac:dyDescent="0.25">
      <c r="P107" s="10"/>
      <c r="Q107" s="10"/>
      <c r="R107" s="10"/>
      <c r="S107" s="10"/>
      <c r="T107" s="10"/>
      <c r="U107" s="10"/>
      <c r="V107" s="10"/>
      <c r="W107" s="10"/>
    </row>
    <row r="108" spans="16:23" x14ac:dyDescent="0.25">
      <c r="P108" s="10"/>
      <c r="Q108" s="10"/>
      <c r="R108" s="10"/>
      <c r="S108" s="10"/>
      <c r="T108" s="10"/>
      <c r="U108" s="10"/>
      <c r="V108" s="10"/>
      <c r="W108" s="10"/>
    </row>
    <row r="109" spans="16:23" x14ac:dyDescent="0.25">
      <c r="P109" s="10"/>
      <c r="Q109" s="10"/>
      <c r="R109" s="10"/>
      <c r="S109" s="10"/>
      <c r="T109" s="10"/>
      <c r="U109" s="10"/>
      <c r="V109" s="10"/>
      <c r="W109" s="10"/>
    </row>
    <row r="110" spans="16:23" x14ac:dyDescent="0.25">
      <c r="P110" s="10"/>
      <c r="Q110" s="10"/>
      <c r="R110" s="10"/>
      <c r="S110" s="10"/>
      <c r="T110" s="10"/>
      <c r="U110" s="10"/>
      <c r="V110" s="10"/>
      <c r="W110" s="10"/>
    </row>
    <row r="111" spans="16:23" x14ac:dyDescent="0.25">
      <c r="P111" s="10"/>
      <c r="Q111" s="10"/>
      <c r="R111" s="10"/>
      <c r="S111" s="10"/>
      <c r="T111" s="10"/>
      <c r="U111" s="10"/>
      <c r="V111" s="10"/>
      <c r="W111" s="10"/>
    </row>
    <row r="112" spans="16:23" x14ac:dyDescent="0.25">
      <c r="P112" s="10"/>
      <c r="Q112" s="10"/>
      <c r="R112" s="10"/>
      <c r="S112" s="10"/>
      <c r="T112" s="10"/>
      <c r="U112" s="10"/>
      <c r="V112" s="10"/>
      <c r="W112" s="10"/>
    </row>
    <row r="113" spans="16:23" x14ac:dyDescent="0.25">
      <c r="P113" s="10"/>
      <c r="Q113" s="10"/>
      <c r="R113" s="10"/>
      <c r="S113" s="10"/>
      <c r="T113" s="10"/>
      <c r="U113" s="10"/>
      <c r="V113" s="10"/>
      <c r="W113" s="10"/>
    </row>
    <row r="114" spans="16:23" x14ac:dyDescent="0.25">
      <c r="P114" s="10"/>
      <c r="Q114" s="10"/>
      <c r="R114" s="10"/>
      <c r="S114" s="10"/>
      <c r="T114" s="10"/>
      <c r="U114" s="10"/>
      <c r="V114" s="10"/>
      <c r="W114" s="10"/>
    </row>
    <row r="115" spans="16:23" x14ac:dyDescent="0.25">
      <c r="P115" s="10"/>
      <c r="Q115" s="10"/>
      <c r="R115" s="10"/>
      <c r="S115" s="10"/>
      <c r="T115" s="10"/>
      <c r="U115" s="10"/>
      <c r="V115" s="10"/>
      <c r="W115" s="10"/>
    </row>
    <row r="116" spans="16:23" x14ac:dyDescent="0.25">
      <c r="P116" s="10"/>
      <c r="Q116" s="10"/>
      <c r="R116" s="10"/>
      <c r="S116" s="10"/>
      <c r="T116" s="10"/>
      <c r="U116" s="10"/>
      <c r="V116" s="10"/>
      <c r="W116" s="10"/>
    </row>
    <row r="117" spans="16:23" x14ac:dyDescent="0.25">
      <c r="P117" s="10"/>
      <c r="Q117" s="10"/>
      <c r="R117" s="10"/>
      <c r="S117" s="10"/>
      <c r="T117" s="10"/>
      <c r="U117" s="10"/>
      <c r="V117" s="10"/>
      <c r="W117" s="10"/>
    </row>
    <row r="118" spans="16:23" x14ac:dyDescent="0.25">
      <c r="P118" s="10"/>
      <c r="Q118" s="10"/>
      <c r="R118" s="10"/>
      <c r="S118" s="10"/>
      <c r="T118" s="10"/>
      <c r="U118" s="10"/>
      <c r="V118" s="10"/>
      <c r="W118" s="10"/>
    </row>
    <row r="119" spans="16:23" x14ac:dyDescent="0.25">
      <c r="P119" s="10"/>
      <c r="Q119" s="10"/>
      <c r="R119" s="10"/>
      <c r="S119" s="10"/>
      <c r="T119" s="10"/>
      <c r="U119" s="10"/>
      <c r="V119" s="10"/>
      <c r="W119" s="10"/>
    </row>
    <row r="120" spans="16:23" x14ac:dyDescent="0.25">
      <c r="P120" s="10"/>
      <c r="Q120" s="10"/>
      <c r="R120" s="10"/>
      <c r="S120" s="10"/>
      <c r="T120" s="10"/>
      <c r="U120" s="10"/>
      <c r="V120" s="10"/>
      <c r="W120" s="10"/>
    </row>
    <row r="121" spans="16:23" x14ac:dyDescent="0.25">
      <c r="P121" s="10"/>
      <c r="Q121" s="10"/>
      <c r="R121" s="10"/>
      <c r="S121" s="10"/>
      <c r="T121" s="10"/>
      <c r="U121" s="10"/>
      <c r="V121" s="10"/>
      <c r="W121" s="10"/>
    </row>
    <row r="122" spans="16:23" x14ac:dyDescent="0.25">
      <c r="P122" s="10"/>
      <c r="Q122" s="10"/>
      <c r="R122" s="10"/>
      <c r="S122" s="10"/>
      <c r="T122" s="10"/>
      <c r="U122" s="10"/>
      <c r="V122" s="10"/>
      <c r="W122" s="10"/>
    </row>
    <row r="123" spans="16:23" x14ac:dyDescent="0.25">
      <c r="P123" s="10"/>
      <c r="Q123" s="10"/>
      <c r="R123" s="10"/>
      <c r="S123" s="10"/>
      <c r="T123" s="10"/>
      <c r="U123" s="10"/>
      <c r="V123" s="10"/>
      <c r="W123" s="10"/>
    </row>
    <row r="124" spans="16:23" x14ac:dyDescent="0.25">
      <c r="P124" s="10"/>
      <c r="Q124" s="10"/>
      <c r="R124" s="10"/>
      <c r="S124" s="10"/>
      <c r="T124" s="10"/>
      <c r="U124" s="10"/>
      <c r="V124" s="10"/>
      <c r="W124" s="10"/>
    </row>
    <row r="125" spans="16:23" x14ac:dyDescent="0.25">
      <c r="P125" s="10"/>
      <c r="Q125" s="10"/>
      <c r="R125" s="10"/>
      <c r="S125" s="10"/>
      <c r="T125" s="10"/>
      <c r="U125" s="10"/>
      <c r="V125" s="10"/>
      <c r="W125" s="10"/>
    </row>
    <row r="126" spans="16:23" x14ac:dyDescent="0.25">
      <c r="P126" s="10"/>
      <c r="Q126" s="10"/>
      <c r="R126" s="10"/>
      <c r="S126" s="10"/>
      <c r="T126" s="10"/>
      <c r="U126" s="10"/>
      <c r="V126" s="10"/>
      <c r="W126" s="10"/>
    </row>
    <row r="127" spans="16:23" x14ac:dyDescent="0.25">
      <c r="P127" s="10"/>
      <c r="Q127" s="10"/>
      <c r="R127" s="10"/>
      <c r="S127" s="10"/>
      <c r="T127" s="10"/>
      <c r="U127" s="10"/>
      <c r="V127" s="10"/>
      <c r="W127" s="10"/>
    </row>
    <row r="128" spans="16:23" x14ac:dyDescent="0.25">
      <c r="P128" s="10"/>
      <c r="Q128" s="10"/>
      <c r="R128" s="10"/>
      <c r="S128" s="10"/>
      <c r="T128" s="10"/>
      <c r="U128" s="10"/>
      <c r="V128" s="10"/>
      <c r="W128" s="10"/>
    </row>
    <row r="129" spans="16:23" x14ac:dyDescent="0.25">
      <c r="P129" s="10"/>
      <c r="Q129" s="10"/>
      <c r="R129" s="10"/>
      <c r="S129" s="10"/>
      <c r="T129" s="10"/>
      <c r="U129" s="10"/>
      <c r="V129" s="10"/>
      <c r="W129" s="10"/>
    </row>
    <row r="130" spans="16:23" x14ac:dyDescent="0.25">
      <c r="P130" s="10"/>
      <c r="Q130" s="10"/>
      <c r="R130" s="10"/>
      <c r="S130" s="10"/>
      <c r="T130" s="10"/>
      <c r="U130" s="10"/>
      <c r="V130" s="10"/>
      <c r="W130" s="10"/>
    </row>
    <row r="131" spans="16:23" x14ac:dyDescent="0.25">
      <c r="P131" s="10"/>
      <c r="Q131" s="10"/>
      <c r="R131" s="10"/>
      <c r="S131" s="10"/>
      <c r="T131" s="10"/>
      <c r="U131" s="10"/>
      <c r="V131" s="10"/>
      <c r="W131" s="10"/>
    </row>
    <row r="132" spans="16:23" x14ac:dyDescent="0.25">
      <c r="P132" s="10"/>
      <c r="Q132" s="10"/>
      <c r="R132" s="10"/>
      <c r="S132" s="10"/>
      <c r="T132" s="10"/>
      <c r="U132" s="10"/>
      <c r="V132" s="10"/>
      <c r="W132" s="10"/>
    </row>
    <row r="133" spans="16:23" x14ac:dyDescent="0.25">
      <c r="P133" s="10"/>
      <c r="Q133" s="10"/>
      <c r="R133" s="10"/>
      <c r="S133" s="10"/>
      <c r="T133" s="10"/>
      <c r="U133" s="10"/>
      <c r="V133" s="10"/>
      <c r="W133" s="10"/>
    </row>
    <row r="134" spans="16:23" x14ac:dyDescent="0.25">
      <c r="P134" s="10"/>
      <c r="Q134" s="10"/>
      <c r="R134" s="10"/>
      <c r="S134" s="10"/>
      <c r="T134" s="10"/>
      <c r="U134" s="10"/>
      <c r="V134" s="10"/>
      <c r="W134" s="10"/>
    </row>
    <row r="135" spans="16:23" x14ac:dyDescent="0.25">
      <c r="P135" s="10"/>
      <c r="Q135" s="10"/>
      <c r="R135" s="10"/>
      <c r="S135" s="10"/>
      <c r="T135" s="10"/>
      <c r="U135" s="10"/>
      <c r="V135" s="10"/>
      <c r="W135" s="10"/>
    </row>
    <row r="136" spans="16:23" x14ac:dyDescent="0.25">
      <c r="P136" s="10"/>
      <c r="Q136" s="10"/>
      <c r="R136" s="10"/>
      <c r="S136" s="10"/>
      <c r="T136" s="10"/>
      <c r="U136" s="10"/>
      <c r="V136" s="10"/>
      <c r="W136" s="10"/>
    </row>
    <row r="137" spans="16:23" x14ac:dyDescent="0.25">
      <c r="P137" s="10"/>
      <c r="Q137" s="10"/>
      <c r="R137" s="10"/>
      <c r="S137" s="10"/>
      <c r="T137" s="10"/>
      <c r="U137" s="10"/>
      <c r="V137" s="10"/>
      <c r="W137" s="10"/>
    </row>
    <row r="138" spans="16:23" x14ac:dyDescent="0.25">
      <c r="P138" s="10"/>
      <c r="Q138" s="10"/>
      <c r="R138" s="10"/>
      <c r="S138" s="10"/>
      <c r="T138" s="10"/>
      <c r="U138" s="10"/>
      <c r="V138" s="10"/>
      <c r="W138" s="10"/>
    </row>
    <row r="139" spans="16:23" x14ac:dyDescent="0.25">
      <c r="P139" s="10"/>
      <c r="Q139" s="10"/>
      <c r="R139" s="10"/>
      <c r="S139" s="10"/>
      <c r="T139" s="10"/>
      <c r="U139" s="10"/>
      <c r="V139" s="10"/>
      <c r="W139" s="10"/>
    </row>
    <row r="140" spans="16:23" x14ac:dyDescent="0.25">
      <c r="P140" s="10"/>
      <c r="Q140" s="10"/>
      <c r="R140" s="10"/>
      <c r="S140" s="10"/>
      <c r="T140" s="10"/>
      <c r="U140" s="10"/>
      <c r="V140" s="10"/>
      <c r="W140" s="10"/>
    </row>
    <row r="141" spans="16:23" x14ac:dyDescent="0.25">
      <c r="P141" s="10"/>
      <c r="Q141" s="10"/>
      <c r="R141" s="10"/>
      <c r="S141" s="10"/>
      <c r="T141" s="10"/>
      <c r="U141" s="10"/>
      <c r="V141" s="10"/>
      <c r="W141" s="10"/>
    </row>
    <row r="142" spans="16:23" x14ac:dyDescent="0.25">
      <c r="P142" s="10"/>
      <c r="Q142" s="10"/>
      <c r="R142" s="10"/>
      <c r="S142" s="10"/>
      <c r="T142" s="10"/>
      <c r="U142" s="10"/>
      <c r="V142" s="10"/>
      <c r="W142" s="10"/>
    </row>
    <row r="143" spans="16:23" x14ac:dyDescent="0.25">
      <c r="P143" s="10"/>
      <c r="Q143" s="10"/>
      <c r="R143" s="10"/>
      <c r="S143" s="10"/>
      <c r="T143" s="10"/>
      <c r="U143" s="10"/>
      <c r="V143" s="10"/>
      <c r="W143" s="10"/>
    </row>
    <row r="144" spans="16:23" x14ac:dyDescent="0.25">
      <c r="P144" s="10"/>
      <c r="Q144" s="10"/>
      <c r="R144" s="10"/>
      <c r="S144" s="10"/>
      <c r="T144" s="10"/>
      <c r="U144" s="10"/>
      <c r="V144" s="10"/>
      <c r="W144" s="10"/>
    </row>
    <row r="145" spans="16:23" x14ac:dyDescent="0.25">
      <c r="P145" s="10"/>
      <c r="Q145" s="10"/>
      <c r="R145" s="10"/>
      <c r="S145" s="10"/>
      <c r="T145" s="10"/>
      <c r="U145" s="10"/>
      <c r="V145" s="10"/>
      <c r="W145" s="10"/>
    </row>
    <row r="146" spans="16:23" x14ac:dyDescent="0.25">
      <c r="P146" s="10"/>
      <c r="Q146" s="10"/>
      <c r="R146" s="10"/>
      <c r="S146" s="10"/>
      <c r="T146" s="10"/>
      <c r="U146" s="10"/>
      <c r="V146" s="10"/>
      <c r="W146" s="10"/>
    </row>
    <row r="147" spans="16:23" x14ac:dyDescent="0.25">
      <c r="P147" s="10"/>
      <c r="Q147" s="10"/>
      <c r="R147" s="10"/>
      <c r="S147" s="10"/>
      <c r="T147" s="10"/>
      <c r="U147" s="10"/>
      <c r="V147" s="10"/>
      <c r="W147" s="10"/>
    </row>
    <row r="148" spans="16:23" x14ac:dyDescent="0.25">
      <c r="P148" s="10"/>
      <c r="Q148" s="10"/>
      <c r="R148" s="10"/>
      <c r="S148" s="10"/>
      <c r="T148" s="10"/>
      <c r="U148" s="10"/>
      <c r="V148" s="10"/>
      <c r="W148" s="10"/>
    </row>
    <row r="149" spans="16:23" x14ac:dyDescent="0.25">
      <c r="P149" s="10"/>
      <c r="Q149" s="10"/>
      <c r="R149" s="10"/>
      <c r="S149" s="10"/>
      <c r="T149" s="10"/>
      <c r="U149" s="10"/>
      <c r="V149" s="10"/>
      <c r="W149" s="10"/>
    </row>
    <row r="150" spans="16:23" x14ac:dyDescent="0.25">
      <c r="P150" s="10"/>
      <c r="Q150" s="10"/>
      <c r="R150" s="10"/>
      <c r="S150" s="10"/>
      <c r="T150" s="10"/>
      <c r="U150" s="10"/>
      <c r="V150" s="10"/>
      <c r="W150" s="10"/>
    </row>
    <row r="151" spans="16:23" x14ac:dyDescent="0.25">
      <c r="P151" s="10"/>
      <c r="Q151" s="10"/>
      <c r="R151" s="10"/>
      <c r="S151" s="10"/>
      <c r="T151" s="10"/>
      <c r="U151" s="10"/>
      <c r="V151" s="10"/>
      <c r="W151" s="10"/>
    </row>
    <row r="152" spans="16:23" x14ac:dyDescent="0.25">
      <c r="P152" s="10"/>
      <c r="Q152" s="10"/>
      <c r="R152" s="10"/>
      <c r="S152" s="10"/>
      <c r="T152" s="10"/>
      <c r="U152" s="10"/>
      <c r="V152" s="10"/>
      <c r="W152" s="10"/>
    </row>
    <row r="153" spans="16:23" x14ac:dyDescent="0.25">
      <c r="P153" s="10"/>
      <c r="Q153" s="10"/>
      <c r="R153" s="10"/>
      <c r="S153" s="10"/>
      <c r="T153" s="10"/>
      <c r="U153" s="10"/>
      <c r="V153" s="10"/>
      <c r="W153" s="10"/>
    </row>
    <row r="154" spans="16:23" x14ac:dyDescent="0.25">
      <c r="P154" s="10"/>
      <c r="Q154" s="10"/>
      <c r="R154" s="10"/>
      <c r="S154" s="10"/>
      <c r="T154" s="10"/>
      <c r="U154" s="10"/>
      <c r="V154" s="10"/>
      <c r="W154" s="10"/>
    </row>
    <row r="155" spans="16:23" x14ac:dyDescent="0.25">
      <c r="P155" s="10"/>
      <c r="Q155" s="10"/>
      <c r="R155" s="10"/>
      <c r="S155" s="10"/>
      <c r="T155" s="10"/>
      <c r="U155" s="10"/>
      <c r="V155" s="10"/>
      <c r="W155" s="10"/>
    </row>
    <row r="156" spans="16:23" x14ac:dyDescent="0.25">
      <c r="P156" s="10"/>
      <c r="Q156" s="10"/>
      <c r="R156" s="10"/>
      <c r="S156" s="10"/>
      <c r="T156" s="10"/>
      <c r="U156" s="10"/>
      <c r="V156" s="10"/>
      <c r="W156" s="10"/>
    </row>
    <row r="157" spans="16:23" x14ac:dyDescent="0.25">
      <c r="P157" s="10"/>
      <c r="Q157" s="10"/>
      <c r="R157" s="10"/>
      <c r="S157" s="10"/>
      <c r="T157" s="10"/>
      <c r="U157" s="10"/>
      <c r="V157" s="10"/>
      <c r="W157" s="10"/>
    </row>
    <row r="158" spans="16:23" x14ac:dyDescent="0.25">
      <c r="P158" s="10"/>
      <c r="Q158" s="10"/>
      <c r="R158" s="10"/>
      <c r="S158" s="10"/>
      <c r="T158" s="10"/>
      <c r="U158" s="10"/>
      <c r="V158" s="10"/>
      <c r="W158" s="10"/>
    </row>
    <row r="159" spans="16:23" x14ac:dyDescent="0.25">
      <c r="P159" s="10"/>
      <c r="Q159" s="10"/>
      <c r="R159" s="10"/>
      <c r="S159" s="10"/>
      <c r="T159" s="10"/>
      <c r="U159" s="10"/>
      <c r="V159" s="10"/>
      <c r="W159" s="10"/>
    </row>
    <row r="160" spans="16:23" x14ac:dyDescent="0.25">
      <c r="P160" s="10"/>
      <c r="Q160" s="10"/>
      <c r="R160" s="10"/>
      <c r="S160" s="10"/>
      <c r="T160" s="10"/>
      <c r="U160" s="10"/>
      <c r="V160" s="10"/>
      <c r="W160" s="10"/>
    </row>
    <row r="161" spans="16:23" x14ac:dyDescent="0.25">
      <c r="P161" s="10"/>
      <c r="Q161" s="10"/>
      <c r="R161" s="10"/>
      <c r="S161" s="10"/>
      <c r="T161" s="10"/>
      <c r="U161" s="10"/>
      <c r="V161" s="10"/>
      <c r="W161" s="10"/>
    </row>
    <row r="162" spans="16:23" x14ac:dyDescent="0.25">
      <c r="P162" s="10"/>
      <c r="Q162" s="10"/>
      <c r="R162" s="10"/>
      <c r="S162" s="10"/>
      <c r="T162" s="10"/>
      <c r="U162" s="10"/>
      <c r="V162" s="10"/>
      <c r="W162" s="10"/>
    </row>
    <row r="163" spans="16:23" x14ac:dyDescent="0.25">
      <c r="P163" s="10"/>
      <c r="Q163" s="10"/>
      <c r="R163" s="10"/>
      <c r="S163" s="10"/>
      <c r="T163" s="10"/>
      <c r="U163" s="10"/>
      <c r="V163" s="10"/>
      <c r="W163" s="10"/>
    </row>
    <row r="164" spans="16:23" x14ac:dyDescent="0.25">
      <c r="P164" s="10"/>
      <c r="Q164" s="10"/>
      <c r="R164" s="10"/>
      <c r="S164" s="10"/>
      <c r="T164" s="10"/>
      <c r="U164" s="10"/>
      <c r="V164" s="10"/>
      <c r="W164" s="10"/>
    </row>
    <row r="165" spans="16:23" x14ac:dyDescent="0.25">
      <c r="P165" s="10"/>
      <c r="Q165" s="10"/>
      <c r="R165" s="10"/>
      <c r="S165" s="10"/>
      <c r="T165" s="10"/>
      <c r="U165" s="10"/>
      <c r="V165" s="10"/>
      <c r="W165" s="10"/>
    </row>
    <row r="166" spans="16:23" x14ac:dyDescent="0.25">
      <c r="P166" s="10"/>
      <c r="Q166" s="10"/>
      <c r="R166" s="10"/>
      <c r="S166" s="10"/>
      <c r="T166" s="10"/>
      <c r="U166" s="10"/>
      <c r="V166" s="10"/>
      <c r="W166" s="10"/>
    </row>
    <row r="167" spans="16:23" x14ac:dyDescent="0.25">
      <c r="P167" s="10"/>
      <c r="Q167" s="10"/>
      <c r="R167" s="10"/>
      <c r="S167" s="10"/>
      <c r="T167" s="10"/>
      <c r="U167" s="10"/>
      <c r="V167" s="10"/>
      <c r="W167" s="10"/>
    </row>
    <row r="168" spans="16:23" x14ac:dyDescent="0.25">
      <c r="P168" s="10"/>
      <c r="Q168" s="10"/>
      <c r="R168" s="10"/>
      <c r="S168" s="10"/>
      <c r="T168" s="10"/>
      <c r="U168" s="10"/>
      <c r="V168" s="10"/>
      <c r="W168" s="10"/>
    </row>
    <row r="169" spans="16:23" x14ac:dyDescent="0.25">
      <c r="P169" s="10"/>
      <c r="Q169" s="10"/>
      <c r="R169" s="10"/>
      <c r="S169" s="10"/>
      <c r="T169" s="10"/>
      <c r="U169" s="10"/>
      <c r="V169" s="10"/>
      <c r="W169" s="10"/>
    </row>
    <row r="170" spans="16:23" x14ac:dyDescent="0.25">
      <c r="P170" s="10"/>
      <c r="Q170" s="10"/>
      <c r="R170" s="10"/>
      <c r="S170" s="10"/>
      <c r="T170" s="10"/>
      <c r="U170" s="10"/>
      <c r="V170" s="10"/>
      <c r="W170" s="10"/>
    </row>
    <row r="171" spans="16:23" x14ac:dyDescent="0.25">
      <c r="P171" s="10"/>
      <c r="Q171" s="10"/>
      <c r="R171" s="10"/>
      <c r="S171" s="10"/>
      <c r="T171" s="10"/>
      <c r="U171" s="10"/>
      <c r="V171" s="10"/>
      <c r="W171" s="10"/>
    </row>
    <row r="172" spans="16:23" x14ac:dyDescent="0.25">
      <c r="P172" s="10"/>
      <c r="Q172" s="10"/>
      <c r="R172" s="10"/>
      <c r="S172" s="10"/>
      <c r="T172" s="10"/>
      <c r="U172" s="10"/>
      <c r="V172" s="10"/>
      <c r="W172" s="10"/>
    </row>
    <row r="173" spans="16:23" x14ac:dyDescent="0.25">
      <c r="P173" s="10"/>
      <c r="Q173" s="10"/>
      <c r="R173" s="10"/>
      <c r="S173" s="10"/>
      <c r="T173" s="10"/>
      <c r="U173" s="10"/>
      <c r="V173" s="10"/>
      <c r="W173" s="10"/>
    </row>
    <row r="174" spans="16:23" x14ac:dyDescent="0.25">
      <c r="P174" s="10"/>
      <c r="Q174" s="10"/>
      <c r="R174" s="10"/>
      <c r="S174" s="10"/>
      <c r="T174" s="10"/>
      <c r="U174" s="10"/>
      <c r="V174" s="10"/>
      <c r="W174" s="10"/>
    </row>
    <row r="175" spans="16:23" x14ac:dyDescent="0.25">
      <c r="P175" s="10"/>
      <c r="Q175" s="10"/>
      <c r="R175" s="10"/>
      <c r="S175" s="10"/>
      <c r="T175" s="10"/>
      <c r="U175" s="10"/>
      <c r="V175" s="10"/>
      <c r="W175" s="10"/>
    </row>
    <row r="176" spans="16:23" x14ac:dyDescent="0.25">
      <c r="P176" s="10"/>
      <c r="Q176" s="10"/>
      <c r="R176" s="10"/>
      <c r="S176" s="10"/>
      <c r="T176" s="10"/>
      <c r="U176" s="10"/>
      <c r="V176" s="10"/>
      <c r="W176" s="10"/>
    </row>
    <row r="177" spans="16:23" x14ac:dyDescent="0.25">
      <c r="P177" s="10"/>
      <c r="Q177" s="10"/>
      <c r="R177" s="10"/>
      <c r="S177" s="10"/>
      <c r="T177" s="10"/>
      <c r="U177" s="10"/>
      <c r="V177" s="10"/>
      <c r="W177" s="10"/>
    </row>
    <row r="178" spans="16:23" x14ac:dyDescent="0.25">
      <c r="P178" s="10"/>
      <c r="Q178" s="10"/>
      <c r="R178" s="10"/>
      <c r="S178" s="10"/>
      <c r="T178" s="10"/>
      <c r="U178" s="10"/>
      <c r="V178" s="10"/>
      <c r="W178" s="10"/>
    </row>
    <row r="179" spans="16:23" x14ac:dyDescent="0.25">
      <c r="P179" s="10"/>
      <c r="Q179" s="10"/>
      <c r="R179" s="10"/>
      <c r="S179" s="10"/>
      <c r="T179" s="10"/>
      <c r="U179" s="10"/>
      <c r="V179" s="10"/>
      <c r="W179" s="10"/>
    </row>
    <row r="180" spans="16:23" x14ac:dyDescent="0.25">
      <c r="P180" s="10"/>
      <c r="Q180" s="10"/>
      <c r="R180" s="10"/>
      <c r="S180" s="10"/>
      <c r="T180" s="10"/>
      <c r="U180" s="10"/>
      <c r="V180" s="10"/>
      <c r="W180" s="10"/>
    </row>
    <row r="181" spans="16:23" x14ac:dyDescent="0.25">
      <c r="P181" s="10"/>
      <c r="Q181" s="10"/>
      <c r="R181" s="10"/>
      <c r="S181" s="10"/>
      <c r="T181" s="10"/>
      <c r="U181" s="10"/>
      <c r="V181" s="10"/>
      <c r="W181" s="10"/>
    </row>
    <row r="182" spans="16:23" x14ac:dyDescent="0.25">
      <c r="P182" s="10"/>
      <c r="Q182" s="10"/>
      <c r="R182" s="10"/>
      <c r="S182" s="10"/>
      <c r="T182" s="10"/>
      <c r="U182" s="10"/>
      <c r="V182" s="10"/>
      <c r="W182" s="10"/>
    </row>
    <row r="183" spans="16:23" x14ac:dyDescent="0.25">
      <c r="P183" s="10"/>
      <c r="Q183" s="10"/>
      <c r="R183" s="10"/>
      <c r="S183" s="10"/>
      <c r="T183" s="10"/>
      <c r="U183" s="10"/>
      <c r="V183" s="10"/>
      <c r="W183" s="10"/>
    </row>
    <row r="184" spans="16:23" x14ac:dyDescent="0.25">
      <c r="P184" s="10"/>
      <c r="Q184" s="10"/>
      <c r="R184" s="10"/>
      <c r="S184" s="10"/>
      <c r="T184" s="10"/>
      <c r="U184" s="10"/>
      <c r="V184" s="10"/>
      <c r="W184" s="10"/>
    </row>
    <row r="185" spans="16:23" x14ac:dyDescent="0.25">
      <c r="P185" s="10"/>
      <c r="Q185" s="10"/>
      <c r="R185" s="10"/>
      <c r="S185" s="10"/>
      <c r="T185" s="10"/>
      <c r="U185" s="10"/>
      <c r="V185" s="10"/>
      <c r="W185" s="10"/>
    </row>
    <row r="186" spans="16:23" x14ac:dyDescent="0.25">
      <c r="P186" s="10"/>
      <c r="Q186" s="10"/>
      <c r="R186" s="10"/>
      <c r="S186" s="10"/>
      <c r="T186" s="10"/>
      <c r="U186" s="10"/>
      <c r="V186" s="10"/>
      <c r="W186" s="10"/>
    </row>
    <row r="187" spans="16:23" x14ac:dyDescent="0.25">
      <c r="P187" s="10"/>
      <c r="Q187" s="10"/>
      <c r="R187" s="10"/>
      <c r="S187" s="10"/>
      <c r="T187" s="10"/>
      <c r="U187" s="10"/>
      <c r="V187" s="10"/>
      <c r="W187" s="10"/>
    </row>
    <row r="188" spans="16:23" x14ac:dyDescent="0.25">
      <c r="P188" s="10"/>
      <c r="Q188" s="10"/>
      <c r="R188" s="10"/>
      <c r="S188" s="10"/>
      <c r="T188" s="10"/>
      <c r="U188" s="10"/>
      <c r="V188" s="10"/>
      <c r="W188" s="10"/>
    </row>
    <row r="189" spans="16:23" x14ac:dyDescent="0.25">
      <c r="P189" s="10"/>
      <c r="Q189" s="10"/>
      <c r="R189" s="10"/>
      <c r="S189" s="10"/>
      <c r="T189" s="10"/>
      <c r="U189" s="10"/>
      <c r="V189" s="10"/>
      <c r="W189" s="10"/>
    </row>
    <row r="190" spans="16:23" x14ac:dyDescent="0.25">
      <c r="P190" s="10"/>
      <c r="Q190" s="10"/>
      <c r="R190" s="10"/>
      <c r="S190" s="10"/>
      <c r="T190" s="10"/>
      <c r="U190" s="10"/>
      <c r="V190" s="10"/>
      <c r="W190" s="10"/>
    </row>
    <row r="191" spans="16:23" x14ac:dyDescent="0.25">
      <c r="P191" s="10"/>
      <c r="Q191" s="10"/>
      <c r="R191" s="10"/>
      <c r="S191" s="10"/>
      <c r="T191" s="10"/>
      <c r="U191" s="10"/>
      <c r="V191" s="10"/>
      <c r="W191" s="10"/>
    </row>
    <row r="192" spans="16:23" x14ac:dyDescent="0.25">
      <c r="P192" s="10"/>
      <c r="Q192" s="10"/>
      <c r="R192" s="10"/>
      <c r="S192" s="10"/>
      <c r="T192" s="10"/>
      <c r="U192" s="10"/>
      <c r="V192" s="10"/>
      <c r="W192" s="10"/>
    </row>
    <row r="314" spans="1:21" x14ac:dyDescent="0.25">
      <c r="I314" s="1">
        <v>40</v>
      </c>
    </row>
    <row r="315" spans="1:21" x14ac:dyDescent="0.25">
      <c r="A315" s="5" t="s">
        <v>0</v>
      </c>
      <c r="B315" s="5" t="s">
        <v>1</v>
      </c>
      <c r="C315" s="5" t="s">
        <v>2</v>
      </c>
      <c r="D315" s="5" t="s">
        <v>3</v>
      </c>
      <c r="E315" s="5" t="s">
        <v>4</v>
      </c>
      <c r="F315" s="5" t="s">
        <v>5</v>
      </c>
      <c r="G315" s="5" t="s">
        <v>6</v>
      </c>
      <c r="H315" s="5" t="s">
        <v>9</v>
      </c>
      <c r="I315" s="5" t="s">
        <v>7</v>
      </c>
      <c r="J315" s="5" t="s">
        <v>8</v>
      </c>
      <c r="K315" s="5">
        <v>75</v>
      </c>
      <c r="L315" s="5" t="s">
        <v>10</v>
      </c>
      <c r="M315" s="5"/>
    </row>
    <row r="316" spans="1:21" x14ac:dyDescent="0.25">
      <c r="A316" s="5">
        <v>20</v>
      </c>
      <c r="B316" s="5">
        <v>0</v>
      </c>
      <c r="C316" s="6">
        <f>H4</f>
        <v>10</v>
      </c>
      <c r="D316" s="5">
        <v>15</v>
      </c>
      <c r="E316" s="5">
        <v>20</v>
      </c>
      <c r="F316" s="5">
        <v>0.05</v>
      </c>
      <c r="G316" s="7">
        <v>1</v>
      </c>
      <c r="H316" s="5">
        <f>F316*(B316-A316)</f>
        <v>-1</v>
      </c>
      <c r="I316" s="5">
        <f>EXP(H316)</f>
        <v>0.36787944117144233</v>
      </c>
      <c r="J316" s="5">
        <f>I316*G316*C316*C316</f>
        <v>36.787944117144235</v>
      </c>
      <c r="K316" s="5">
        <f>I316*G316*D316*D316</f>
        <v>82.772874263574522</v>
      </c>
      <c r="L316" s="5">
        <f>I316*G316*E316*E316</f>
        <v>147.15177646857694</v>
      </c>
      <c r="M316" s="5"/>
    </row>
    <row r="317" spans="1:21" x14ac:dyDescent="0.25">
      <c r="A317" s="5">
        <f>A316</f>
        <v>20</v>
      </c>
      <c r="B317" s="5">
        <v>5</v>
      </c>
      <c r="C317" s="5">
        <f>C316</f>
        <v>10</v>
      </c>
      <c r="D317" s="5">
        <f>D316</f>
        <v>15</v>
      </c>
      <c r="E317" s="5">
        <f>E316</f>
        <v>20</v>
      </c>
      <c r="F317" s="5">
        <f>F316</f>
        <v>0.05</v>
      </c>
      <c r="G317" s="5">
        <f>G316</f>
        <v>1</v>
      </c>
      <c r="H317" s="5">
        <f t="shared" ref="H317:H330" si="0">F317*(B317-A317)</f>
        <v>-0.75</v>
      </c>
      <c r="I317" s="5">
        <f t="shared" ref="I317:I366" si="1">EXP(H317)</f>
        <v>0.47236655274101469</v>
      </c>
      <c r="J317" s="5">
        <f t="shared" ref="J317:J366" si="2">I317*G317*C317*C317</f>
        <v>47.236655274101473</v>
      </c>
      <c r="K317" s="5">
        <f t="shared" ref="K317:K366" si="3">I317*G317*D317*D317</f>
        <v>106.28247436672831</v>
      </c>
      <c r="L317" s="5">
        <f t="shared" ref="L317:L366" si="4">I317*G317*E317*E317</f>
        <v>188.94662109640589</v>
      </c>
      <c r="M317" s="5"/>
    </row>
    <row r="318" spans="1:21" x14ac:dyDescent="0.25">
      <c r="A318" s="5">
        <f t="shared" ref="A318:A366" si="5">A317</f>
        <v>20</v>
      </c>
      <c r="B318" s="5">
        <v>10</v>
      </c>
      <c r="C318" s="5">
        <f t="shared" ref="C318:C366" si="6">C317</f>
        <v>10</v>
      </c>
      <c r="D318" s="5">
        <f t="shared" ref="D318:D366" si="7">D317</f>
        <v>15</v>
      </c>
      <c r="E318" s="5">
        <f t="shared" ref="E318:E366" si="8">E317</f>
        <v>20</v>
      </c>
      <c r="F318" s="5">
        <f t="shared" ref="F318:F366" si="9">F317</f>
        <v>0.05</v>
      </c>
      <c r="G318" s="5">
        <f t="shared" ref="G318:G366" si="10">G317</f>
        <v>1</v>
      </c>
      <c r="H318" s="5">
        <f t="shared" si="0"/>
        <v>-0.5</v>
      </c>
      <c r="I318" s="5">
        <f t="shared" si="1"/>
        <v>0.60653065971263342</v>
      </c>
      <c r="J318" s="5">
        <f t="shared" si="2"/>
        <v>60.653065971263338</v>
      </c>
      <c r="K318" s="5">
        <f t="shared" si="3"/>
        <v>136.4693984353425</v>
      </c>
      <c r="L318" s="5">
        <f t="shared" si="4"/>
        <v>242.61226388505335</v>
      </c>
      <c r="M318" s="5"/>
    </row>
    <row r="319" spans="1:21" x14ac:dyDescent="0.25">
      <c r="A319" s="5">
        <f t="shared" si="5"/>
        <v>20</v>
      </c>
      <c r="B319" s="5">
        <v>15</v>
      </c>
      <c r="C319" s="5">
        <f t="shared" si="6"/>
        <v>10</v>
      </c>
      <c r="D319" s="5">
        <f t="shared" si="7"/>
        <v>15</v>
      </c>
      <c r="E319" s="5">
        <f t="shared" si="8"/>
        <v>20</v>
      </c>
      <c r="F319" s="5">
        <f t="shared" si="9"/>
        <v>0.05</v>
      </c>
      <c r="G319" s="5">
        <f t="shared" si="10"/>
        <v>1</v>
      </c>
      <c r="H319" s="5">
        <f t="shared" si="0"/>
        <v>-0.25</v>
      </c>
      <c r="I319" s="5">
        <f t="shared" si="1"/>
        <v>0.77880078307140488</v>
      </c>
      <c r="J319" s="5">
        <f t="shared" si="2"/>
        <v>77.880078307140494</v>
      </c>
      <c r="K319" s="5">
        <f t="shared" si="3"/>
        <v>175.23017619106608</v>
      </c>
      <c r="L319" s="5">
        <f t="shared" si="4"/>
        <v>311.52031322856197</v>
      </c>
      <c r="M319" s="5"/>
    </row>
    <row r="320" spans="1:21" x14ac:dyDescent="0.25">
      <c r="A320" s="5">
        <f t="shared" si="5"/>
        <v>20</v>
      </c>
      <c r="B320" s="5">
        <v>20</v>
      </c>
      <c r="C320" s="5">
        <f t="shared" si="6"/>
        <v>10</v>
      </c>
      <c r="D320" s="5">
        <f t="shared" si="7"/>
        <v>15</v>
      </c>
      <c r="E320" s="5">
        <f t="shared" si="8"/>
        <v>20</v>
      </c>
      <c r="F320" s="5">
        <f t="shared" si="9"/>
        <v>0.05</v>
      </c>
      <c r="G320" s="5">
        <f t="shared" si="10"/>
        <v>1</v>
      </c>
      <c r="H320" s="5">
        <f t="shared" si="0"/>
        <v>0</v>
      </c>
      <c r="I320" s="5">
        <f t="shared" si="1"/>
        <v>1</v>
      </c>
      <c r="J320" s="5">
        <f t="shared" si="2"/>
        <v>100</v>
      </c>
      <c r="K320" s="5">
        <f t="shared" si="3"/>
        <v>225</v>
      </c>
      <c r="L320" s="5">
        <f t="shared" si="4"/>
        <v>400</v>
      </c>
      <c r="M320" s="5"/>
      <c r="T320" s="1">
        <f>T329</f>
        <v>215.4</v>
      </c>
      <c r="U320" s="1">
        <f>T320</f>
        <v>215.4</v>
      </c>
    </row>
    <row r="321" spans="1:21" x14ac:dyDescent="0.25">
      <c r="A321" s="5">
        <f t="shared" si="5"/>
        <v>20</v>
      </c>
      <c r="B321" s="5">
        <v>25</v>
      </c>
      <c r="C321" s="5">
        <f t="shared" si="6"/>
        <v>10</v>
      </c>
      <c r="D321" s="5">
        <f t="shared" si="7"/>
        <v>15</v>
      </c>
      <c r="E321" s="5">
        <f t="shared" si="8"/>
        <v>20</v>
      </c>
      <c r="F321" s="5">
        <f t="shared" si="9"/>
        <v>0.05</v>
      </c>
      <c r="G321" s="5">
        <f t="shared" si="10"/>
        <v>1</v>
      </c>
      <c r="H321" s="5">
        <f t="shared" si="0"/>
        <v>0.25</v>
      </c>
      <c r="I321" s="5">
        <f t="shared" si="1"/>
        <v>1.2840254166877414</v>
      </c>
      <c r="J321" s="5">
        <f t="shared" si="2"/>
        <v>128.40254166877415</v>
      </c>
      <c r="K321" s="5">
        <f t="shared" si="3"/>
        <v>288.90571875474183</v>
      </c>
      <c r="L321" s="5">
        <f t="shared" si="4"/>
        <v>513.61016667509659</v>
      </c>
      <c r="M321" s="5"/>
      <c r="T321" s="1">
        <v>-10000000</v>
      </c>
      <c r="U321" s="1">
        <f>U330</f>
        <v>1750000</v>
      </c>
    </row>
    <row r="322" spans="1:21" x14ac:dyDescent="0.25">
      <c r="A322" s="5">
        <f t="shared" si="5"/>
        <v>20</v>
      </c>
      <c r="B322" s="5">
        <v>30</v>
      </c>
      <c r="C322" s="5">
        <f t="shared" si="6"/>
        <v>10</v>
      </c>
      <c r="D322" s="5">
        <f t="shared" si="7"/>
        <v>15</v>
      </c>
      <c r="E322" s="5">
        <f t="shared" si="8"/>
        <v>20</v>
      </c>
      <c r="F322" s="5">
        <f t="shared" si="9"/>
        <v>0.05</v>
      </c>
      <c r="G322" s="5">
        <f t="shared" si="10"/>
        <v>1</v>
      </c>
      <c r="H322" s="5">
        <f t="shared" si="0"/>
        <v>0.5</v>
      </c>
      <c r="I322" s="5">
        <f t="shared" si="1"/>
        <v>1.6487212707001282</v>
      </c>
      <c r="J322" s="5">
        <f t="shared" si="2"/>
        <v>164.87212707001282</v>
      </c>
      <c r="K322" s="5">
        <f t="shared" si="3"/>
        <v>370.96228590752884</v>
      </c>
      <c r="L322" s="5">
        <f t="shared" si="4"/>
        <v>659.48850828005129</v>
      </c>
      <c r="M322" s="5"/>
    </row>
    <row r="323" spans="1:21" x14ac:dyDescent="0.25">
      <c r="A323" s="5">
        <f t="shared" si="5"/>
        <v>20</v>
      </c>
      <c r="B323" s="5">
        <v>35</v>
      </c>
      <c r="C323" s="5">
        <f t="shared" si="6"/>
        <v>10</v>
      </c>
      <c r="D323" s="5">
        <f t="shared" si="7"/>
        <v>15</v>
      </c>
      <c r="E323" s="5">
        <f t="shared" si="8"/>
        <v>20</v>
      </c>
      <c r="F323" s="5">
        <f t="shared" si="9"/>
        <v>0.05</v>
      </c>
      <c r="G323" s="5">
        <f t="shared" si="10"/>
        <v>1</v>
      </c>
      <c r="H323" s="5">
        <f t="shared" si="0"/>
        <v>0.75</v>
      </c>
      <c r="I323" s="5">
        <f t="shared" si="1"/>
        <v>2.1170000166126748</v>
      </c>
      <c r="J323" s="5">
        <f t="shared" si="2"/>
        <v>211.70000166126749</v>
      </c>
      <c r="K323" s="5">
        <f t="shared" si="3"/>
        <v>476.32500373785183</v>
      </c>
      <c r="L323" s="5">
        <f t="shared" si="4"/>
        <v>846.80000664506997</v>
      </c>
      <c r="M323" s="5"/>
      <c r="T323" s="1">
        <f>180.1</f>
        <v>180.1</v>
      </c>
      <c r="U323" s="1">
        <f>T323</f>
        <v>180.1</v>
      </c>
    </row>
    <row r="324" spans="1:21" x14ac:dyDescent="0.25">
      <c r="A324" s="5">
        <f t="shared" si="5"/>
        <v>20</v>
      </c>
      <c r="B324" s="5">
        <v>40</v>
      </c>
      <c r="C324" s="5">
        <f t="shared" si="6"/>
        <v>10</v>
      </c>
      <c r="D324" s="5">
        <f t="shared" si="7"/>
        <v>15</v>
      </c>
      <c r="E324" s="5">
        <f t="shared" si="8"/>
        <v>20</v>
      </c>
      <c r="F324" s="5">
        <f t="shared" si="9"/>
        <v>0.05</v>
      </c>
      <c r="G324" s="5">
        <f t="shared" si="10"/>
        <v>1</v>
      </c>
      <c r="H324" s="5">
        <f t="shared" si="0"/>
        <v>1</v>
      </c>
      <c r="I324" s="5">
        <f t="shared" si="1"/>
        <v>2.7182818284590451</v>
      </c>
      <c r="J324" s="5">
        <f t="shared" si="2"/>
        <v>271.82818284590451</v>
      </c>
      <c r="K324" s="5">
        <f t="shared" si="3"/>
        <v>611.61341140328511</v>
      </c>
      <c r="L324" s="5">
        <f t="shared" si="4"/>
        <v>1087.312731383618</v>
      </c>
      <c r="M324" s="5"/>
      <c r="T324" s="1">
        <f>T321</f>
        <v>-10000000</v>
      </c>
      <c r="U324" s="1">
        <f>U334</f>
        <v>660000</v>
      </c>
    </row>
    <row r="325" spans="1:21" x14ac:dyDescent="0.25">
      <c r="A325" s="5">
        <f t="shared" si="5"/>
        <v>20</v>
      </c>
      <c r="B325" s="5">
        <v>45</v>
      </c>
      <c r="C325" s="5">
        <f t="shared" si="6"/>
        <v>10</v>
      </c>
      <c r="D325" s="5">
        <f t="shared" si="7"/>
        <v>15</v>
      </c>
      <c r="E325" s="5">
        <f t="shared" si="8"/>
        <v>20</v>
      </c>
      <c r="F325" s="5">
        <f t="shared" si="9"/>
        <v>0.05</v>
      </c>
      <c r="G325" s="5">
        <f t="shared" si="10"/>
        <v>1</v>
      </c>
      <c r="H325" s="5">
        <f t="shared" si="0"/>
        <v>1.25</v>
      </c>
      <c r="I325" s="5">
        <f t="shared" si="1"/>
        <v>3.4903429574618414</v>
      </c>
      <c r="J325" s="5">
        <f t="shared" si="2"/>
        <v>349.03429574618417</v>
      </c>
      <c r="K325" s="5">
        <f t="shared" si="3"/>
        <v>785.32716542891433</v>
      </c>
      <c r="L325" s="5">
        <f t="shared" si="4"/>
        <v>1396.1371829847367</v>
      </c>
      <c r="M325" s="5"/>
    </row>
    <row r="326" spans="1:21" x14ac:dyDescent="0.25">
      <c r="A326" s="5">
        <f t="shared" si="5"/>
        <v>20</v>
      </c>
      <c r="B326" s="5">
        <v>50</v>
      </c>
      <c r="C326" s="5">
        <f t="shared" si="6"/>
        <v>10</v>
      </c>
      <c r="D326" s="5">
        <f t="shared" si="7"/>
        <v>15</v>
      </c>
      <c r="E326" s="5">
        <f t="shared" si="8"/>
        <v>20</v>
      </c>
      <c r="F326" s="5">
        <f t="shared" si="9"/>
        <v>0.05</v>
      </c>
      <c r="G326" s="5">
        <f t="shared" si="10"/>
        <v>1</v>
      </c>
      <c r="H326" s="5">
        <f>F326*(B326-A326)</f>
        <v>1.5</v>
      </c>
      <c r="I326" s="5">
        <f t="shared" si="1"/>
        <v>4.4816890703380645</v>
      </c>
      <c r="J326" s="5">
        <f t="shared" si="2"/>
        <v>448.16890703380642</v>
      </c>
      <c r="K326" s="5">
        <f t="shared" si="3"/>
        <v>1008.3800408260645</v>
      </c>
      <c r="L326" s="5">
        <f t="shared" si="4"/>
        <v>1792.6756281352257</v>
      </c>
      <c r="M326" s="5"/>
      <c r="T326" s="1">
        <f>163.55</f>
        <v>163.55000000000001</v>
      </c>
      <c r="U326" s="1">
        <f>T326</f>
        <v>163.55000000000001</v>
      </c>
    </row>
    <row r="327" spans="1:21" x14ac:dyDescent="0.25">
      <c r="A327" s="5">
        <f t="shared" si="5"/>
        <v>20</v>
      </c>
      <c r="B327" s="5">
        <v>55</v>
      </c>
      <c r="C327" s="5">
        <f t="shared" si="6"/>
        <v>10</v>
      </c>
      <c r="D327" s="5">
        <f t="shared" si="7"/>
        <v>15</v>
      </c>
      <c r="E327" s="5">
        <f t="shared" si="8"/>
        <v>20</v>
      </c>
      <c r="F327" s="5">
        <f t="shared" si="9"/>
        <v>0.05</v>
      </c>
      <c r="G327" s="5">
        <f t="shared" si="10"/>
        <v>1</v>
      </c>
      <c r="H327" s="5">
        <f>F327*(B327-A327)</f>
        <v>1.75</v>
      </c>
      <c r="I327" s="5">
        <f t="shared" si="1"/>
        <v>5.7546026760057307</v>
      </c>
      <c r="J327" s="5">
        <f t="shared" si="2"/>
        <v>575.46026760057305</v>
      </c>
      <c r="K327" s="5">
        <f t="shared" si="3"/>
        <v>1294.7856021012894</v>
      </c>
      <c r="L327" s="5">
        <f t="shared" si="4"/>
        <v>2301.8410704022922</v>
      </c>
      <c r="M327" s="5"/>
      <c r="T327" s="1">
        <f>T321</f>
        <v>-10000000</v>
      </c>
      <c r="U327" s="1">
        <f>U338</f>
        <v>130000</v>
      </c>
    </row>
    <row r="328" spans="1:21" x14ac:dyDescent="0.25">
      <c r="A328" s="5">
        <f t="shared" si="5"/>
        <v>20</v>
      </c>
      <c r="B328" s="5">
        <v>60</v>
      </c>
      <c r="C328" s="5">
        <f t="shared" si="6"/>
        <v>10</v>
      </c>
      <c r="D328" s="5">
        <f t="shared" si="7"/>
        <v>15</v>
      </c>
      <c r="E328" s="5">
        <f t="shared" si="8"/>
        <v>20</v>
      </c>
      <c r="F328" s="5">
        <f t="shared" si="9"/>
        <v>0.05</v>
      </c>
      <c r="G328" s="5">
        <f t="shared" si="10"/>
        <v>1</v>
      </c>
      <c r="H328" s="5">
        <f t="shared" si="0"/>
        <v>2</v>
      </c>
      <c r="I328" s="5">
        <f t="shared" si="1"/>
        <v>7.3890560989306504</v>
      </c>
      <c r="J328" s="5">
        <f t="shared" si="2"/>
        <v>738.90560989306505</v>
      </c>
      <c r="K328" s="5">
        <f t="shared" si="3"/>
        <v>1662.5376222593964</v>
      </c>
      <c r="L328" s="5">
        <f t="shared" si="4"/>
        <v>2955.6224395722602</v>
      </c>
      <c r="M328" s="5"/>
    </row>
    <row r="329" spans="1:21" x14ac:dyDescent="0.25">
      <c r="A329" s="5">
        <f t="shared" si="5"/>
        <v>20</v>
      </c>
      <c r="B329" s="5">
        <v>65</v>
      </c>
      <c r="C329" s="5">
        <f t="shared" si="6"/>
        <v>10</v>
      </c>
      <c r="D329" s="5">
        <f t="shared" si="7"/>
        <v>15</v>
      </c>
      <c r="E329" s="5">
        <f t="shared" si="8"/>
        <v>20</v>
      </c>
      <c r="F329" s="5">
        <f t="shared" si="9"/>
        <v>0.05</v>
      </c>
      <c r="G329" s="5">
        <f t="shared" si="10"/>
        <v>1</v>
      </c>
      <c r="H329" s="5">
        <f t="shared" si="0"/>
        <v>2.25</v>
      </c>
      <c r="I329" s="5">
        <f t="shared" si="1"/>
        <v>9.4877358363585262</v>
      </c>
      <c r="J329" s="5">
        <f t="shared" si="2"/>
        <v>948.77358363585256</v>
      </c>
      <c r="K329" s="5">
        <f t="shared" si="3"/>
        <v>2134.7405631806682</v>
      </c>
      <c r="L329" s="5">
        <f t="shared" si="4"/>
        <v>3795.0943345434102</v>
      </c>
      <c r="M329" s="5"/>
      <c r="T329" s="1">
        <v>215.4</v>
      </c>
      <c r="U329" s="1">
        <v>215.45</v>
      </c>
    </row>
    <row r="330" spans="1:21" x14ac:dyDescent="0.25">
      <c r="A330" s="5">
        <f t="shared" si="5"/>
        <v>20</v>
      </c>
      <c r="B330" s="5">
        <v>70</v>
      </c>
      <c r="C330" s="5">
        <f t="shared" si="6"/>
        <v>10</v>
      </c>
      <c r="D330" s="5">
        <f t="shared" si="7"/>
        <v>15</v>
      </c>
      <c r="E330" s="5">
        <f t="shared" si="8"/>
        <v>20</v>
      </c>
      <c r="F330" s="5">
        <f t="shared" si="9"/>
        <v>0.05</v>
      </c>
      <c r="G330" s="5">
        <f t="shared" si="10"/>
        <v>1</v>
      </c>
      <c r="H330" s="5">
        <f t="shared" si="0"/>
        <v>2.5</v>
      </c>
      <c r="I330" s="5">
        <f t="shared" si="1"/>
        <v>12.182493960703473</v>
      </c>
      <c r="J330" s="5">
        <f t="shared" si="2"/>
        <v>1218.2493960703473</v>
      </c>
      <c r="K330" s="5">
        <f t="shared" si="3"/>
        <v>2741.0611411582813</v>
      </c>
      <c r="L330" s="5">
        <f t="shared" si="4"/>
        <v>4872.9975842813892</v>
      </c>
      <c r="M330" s="5"/>
      <c r="T330" s="1">
        <v>1750000</v>
      </c>
      <c r="U330" s="1">
        <f>T330</f>
        <v>1750000</v>
      </c>
    </row>
    <row r="331" spans="1:21" x14ac:dyDescent="0.25">
      <c r="A331" s="5">
        <f t="shared" si="5"/>
        <v>20</v>
      </c>
      <c r="B331" s="5">
        <v>75</v>
      </c>
      <c r="C331" s="5">
        <f t="shared" si="6"/>
        <v>10</v>
      </c>
      <c r="D331" s="5">
        <f t="shared" si="7"/>
        <v>15</v>
      </c>
      <c r="E331" s="5">
        <f t="shared" si="8"/>
        <v>20</v>
      </c>
      <c r="F331" s="5">
        <f t="shared" si="9"/>
        <v>0.05</v>
      </c>
      <c r="G331" s="5">
        <f t="shared" si="10"/>
        <v>1</v>
      </c>
      <c r="H331" s="5">
        <f>F331*(B331-A331)</f>
        <v>2.75</v>
      </c>
      <c r="I331" s="5">
        <f t="shared" si="1"/>
        <v>15.642631884188171</v>
      </c>
      <c r="J331" s="5">
        <f t="shared" si="2"/>
        <v>1564.2631884188172</v>
      </c>
      <c r="K331" s="5">
        <f t="shared" si="3"/>
        <v>3519.5921739423384</v>
      </c>
      <c r="L331" s="5">
        <f t="shared" si="4"/>
        <v>6257.0527536752688</v>
      </c>
      <c r="M331" s="5"/>
    </row>
    <row r="332" spans="1:21" x14ac:dyDescent="0.25">
      <c r="A332" s="5">
        <f t="shared" si="5"/>
        <v>20</v>
      </c>
      <c r="B332" s="5">
        <v>80</v>
      </c>
      <c r="C332" s="5">
        <f t="shared" si="6"/>
        <v>10</v>
      </c>
      <c r="D332" s="5">
        <f t="shared" si="7"/>
        <v>15</v>
      </c>
      <c r="E332" s="5">
        <f t="shared" si="8"/>
        <v>20</v>
      </c>
      <c r="F332" s="5">
        <f t="shared" si="9"/>
        <v>0.05</v>
      </c>
      <c r="G332" s="5">
        <f t="shared" si="10"/>
        <v>1</v>
      </c>
      <c r="H332" s="5">
        <f>F332*(B332-A332)</f>
        <v>3</v>
      </c>
      <c r="I332" s="5">
        <f t="shared" si="1"/>
        <v>20.085536923187668</v>
      </c>
      <c r="J332" s="5">
        <f t="shared" si="2"/>
        <v>2008.5536923187669</v>
      </c>
      <c r="K332" s="5">
        <f t="shared" si="3"/>
        <v>4519.2458077172259</v>
      </c>
      <c r="L332" s="5">
        <f t="shared" si="4"/>
        <v>8034.2147692750677</v>
      </c>
      <c r="M332" s="5"/>
    </row>
    <row r="333" spans="1:21" x14ac:dyDescent="0.25">
      <c r="A333" s="5">
        <f t="shared" si="5"/>
        <v>20</v>
      </c>
      <c r="B333" s="5">
        <v>85</v>
      </c>
      <c r="C333" s="5">
        <f t="shared" si="6"/>
        <v>10</v>
      </c>
      <c r="D333" s="5">
        <f t="shared" si="7"/>
        <v>15</v>
      </c>
      <c r="E333" s="5">
        <f t="shared" si="8"/>
        <v>20</v>
      </c>
      <c r="F333" s="5">
        <f t="shared" si="9"/>
        <v>0.05</v>
      </c>
      <c r="G333" s="5">
        <f t="shared" si="10"/>
        <v>1</v>
      </c>
      <c r="H333" s="5">
        <f t="shared" ref="H333:H366" si="11">F333*(B333-A333)</f>
        <v>3.25</v>
      </c>
      <c r="I333" s="5">
        <f t="shared" si="1"/>
        <v>25.790339917193062</v>
      </c>
      <c r="J333" s="5">
        <f t="shared" si="2"/>
        <v>2579.0339917193064</v>
      </c>
      <c r="K333" s="5">
        <f t="shared" si="3"/>
        <v>5802.8264813684391</v>
      </c>
      <c r="L333" s="5">
        <f t="shared" si="4"/>
        <v>10316.135966877226</v>
      </c>
      <c r="T333" s="1">
        <v>180</v>
      </c>
      <c r="U333" s="1">
        <v>180.2</v>
      </c>
    </row>
    <row r="334" spans="1:21" x14ac:dyDescent="0.25">
      <c r="A334" s="5">
        <f t="shared" si="5"/>
        <v>20</v>
      </c>
      <c r="B334" s="5">
        <v>90</v>
      </c>
      <c r="C334" s="5">
        <f t="shared" si="6"/>
        <v>10</v>
      </c>
      <c r="D334" s="5">
        <f t="shared" si="7"/>
        <v>15</v>
      </c>
      <c r="E334" s="5">
        <f t="shared" si="8"/>
        <v>20</v>
      </c>
      <c r="F334" s="5">
        <f t="shared" si="9"/>
        <v>0.05</v>
      </c>
      <c r="G334" s="5">
        <f t="shared" si="10"/>
        <v>1</v>
      </c>
      <c r="H334" s="5">
        <f t="shared" si="11"/>
        <v>3.5</v>
      </c>
      <c r="I334" s="5">
        <f t="shared" si="1"/>
        <v>33.115451958692312</v>
      </c>
      <c r="J334" s="5">
        <f t="shared" si="2"/>
        <v>3311.5451958692311</v>
      </c>
      <c r="K334" s="5">
        <f t="shared" si="3"/>
        <v>7450.9766907057701</v>
      </c>
      <c r="L334" s="5">
        <f t="shared" si="4"/>
        <v>13246.180783476924</v>
      </c>
      <c r="T334" s="1">
        <v>660000</v>
      </c>
      <c r="U334" s="1">
        <f>T334</f>
        <v>660000</v>
      </c>
    </row>
    <row r="335" spans="1:21" x14ac:dyDescent="0.25">
      <c r="A335" s="5">
        <f t="shared" si="5"/>
        <v>20</v>
      </c>
      <c r="B335" s="5">
        <v>95</v>
      </c>
      <c r="C335" s="5">
        <f t="shared" si="6"/>
        <v>10</v>
      </c>
      <c r="D335" s="5">
        <f t="shared" si="7"/>
        <v>15</v>
      </c>
      <c r="E335" s="5">
        <f t="shared" si="8"/>
        <v>20</v>
      </c>
      <c r="F335" s="5">
        <f t="shared" si="9"/>
        <v>0.05</v>
      </c>
      <c r="G335" s="5">
        <f t="shared" si="10"/>
        <v>1</v>
      </c>
      <c r="H335" s="5">
        <f t="shared" si="11"/>
        <v>3.75</v>
      </c>
      <c r="I335" s="5">
        <f t="shared" si="1"/>
        <v>42.521082000062783</v>
      </c>
      <c r="J335" s="5">
        <f t="shared" si="2"/>
        <v>4252.1082000062788</v>
      </c>
      <c r="K335" s="5">
        <f t="shared" si="3"/>
        <v>9567.2434500141262</v>
      </c>
      <c r="L335" s="5">
        <f t="shared" si="4"/>
        <v>17008.432800025115</v>
      </c>
    </row>
    <row r="336" spans="1:21" x14ac:dyDescent="0.25">
      <c r="A336" s="5">
        <f t="shared" si="5"/>
        <v>20</v>
      </c>
      <c r="B336" s="5">
        <v>100</v>
      </c>
      <c r="C336" s="5">
        <f t="shared" si="6"/>
        <v>10</v>
      </c>
      <c r="D336" s="5">
        <f t="shared" si="7"/>
        <v>15</v>
      </c>
      <c r="E336" s="5">
        <f t="shared" si="8"/>
        <v>20</v>
      </c>
      <c r="F336" s="5">
        <f t="shared" si="9"/>
        <v>0.05</v>
      </c>
      <c r="G336" s="5">
        <f t="shared" si="10"/>
        <v>1</v>
      </c>
      <c r="H336" s="5">
        <f t="shared" si="11"/>
        <v>4</v>
      </c>
      <c r="I336" s="5">
        <f t="shared" si="1"/>
        <v>54.598150033144236</v>
      </c>
      <c r="J336" s="5">
        <f t="shared" si="2"/>
        <v>5459.8150033144238</v>
      </c>
      <c r="K336" s="5">
        <f t="shared" si="3"/>
        <v>12284.583757457453</v>
      </c>
      <c r="L336" s="5">
        <f t="shared" si="4"/>
        <v>21839.260013257695</v>
      </c>
    </row>
    <row r="337" spans="1:21" x14ac:dyDescent="0.25">
      <c r="A337" s="5">
        <f t="shared" si="5"/>
        <v>20</v>
      </c>
      <c r="B337" s="5">
        <v>105</v>
      </c>
      <c r="C337" s="5">
        <f t="shared" si="6"/>
        <v>10</v>
      </c>
      <c r="D337" s="5">
        <f t="shared" si="7"/>
        <v>15</v>
      </c>
      <c r="E337" s="5">
        <f t="shared" si="8"/>
        <v>20</v>
      </c>
      <c r="F337" s="5">
        <f t="shared" si="9"/>
        <v>0.05</v>
      </c>
      <c r="G337" s="5">
        <f t="shared" si="10"/>
        <v>1</v>
      </c>
      <c r="H337" s="5">
        <f t="shared" si="11"/>
        <v>4.25</v>
      </c>
      <c r="I337" s="5">
        <f t="shared" si="1"/>
        <v>70.105412346687856</v>
      </c>
      <c r="J337" s="5">
        <f t="shared" si="2"/>
        <v>7010.5412346687854</v>
      </c>
      <c r="K337" s="5">
        <f t="shared" si="3"/>
        <v>15773.717778004768</v>
      </c>
      <c r="L337" s="5">
        <f t="shared" si="4"/>
        <v>28042.164938675141</v>
      </c>
      <c r="T337" s="1">
        <v>163.5</v>
      </c>
      <c r="U337" s="1">
        <v>163.6</v>
      </c>
    </row>
    <row r="338" spans="1:21" x14ac:dyDescent="0.25">
      <c r="A338" s="5">
        <f t="shared" si="5"/>
        <v>20</v>
      </c>
      <c r="B338" s="5">
        <v>110</v>
      </c>
      <c r="C338" s="5">
        <f t="shared" si="6"/>
        <v>10</v>
      </c>
      <c r="D338" s="5">
        <f t="shared" si="7"/>
        <v>15</v>
      </c>
      <c r="E338" s="5">
        <f t="shared" si="8"/>
        <v>20</v>
      </c>
      <c r="F338" s="5">
        <f t="shared" si="9"/>
        <v>0.05</v>
      </c>
      <c r="G338" s="5">
        <f t="shared" si="10"/>
        <v>1</v>
      </c>
      <c r="H338" s="5">
        <f t="shared" si="11"/>
        <v>4.5</v>
      </c>
      <c r="I338" s="5">
        <f t="shared" si="1"/>
        <v>90.017131300521811</v>
      </c>
      <c r="J338" s="5">
        <f t="shared" si="2"/>
        <v>9001.7131300521796</v>
      </c>
      <c r="K338" s="5">
        <f t="shared" si="3"/>
        <v>20253.854542617406</v>
      </c>
      <c r="L338" s="5">
        <f t="shared" si="4"/>
        <v>36006.852520208718</v>
      </c>
      <c r="T338" s="1">
        <v>130000</v>
      </c>
      <c r="U338" s="1">
        <f>T338</f>
        <v>130000</v>
      </c>
    </row>
    <row r="339" spans="1:21" x14ac:dyDescent="0.25">
      <c r="A339" s="5">
        <f t="shared" si="5"/>
        <v>20</v>
      </c>
      <c r="B339" s="5">
        <v>115</v>
      </c>
      <c r="C339" s="5">
        <f t="shared" si="6"/>
        <v>10</v>
      </c>
      <c r="D339" s="5">
        <f t="shared" si="7"/>
        <v>15</v>
      </c>
      <c r="E339" s="5">
        <f t="shared" si="8"/>
        <v>20</v>
      </c>
      <c r="F339" s="5">
        <f t="shared" si="9"/>
        <v>0.05</v>
      </c>
      <c r="G339" s="5">
        <f t="shared" si="10"/>
        <v>1</v>
      </c>
      <c r="H339" s="5">
        <f t="shared" si="11"/>
        <v>4.75</v>
      </c>
      <c r="I339" s="5">
        <f t="shared" si="1"/>
        <v>115.58428452718766</v>
      </c>
      <c r="J339" s="5">
        <f t="shared" si="2"/>
        <v>11558.428452718766</v>
      </c>
      <c r="K339" s="5">
        <f t="shared" si="3"/>
        <v>26006.464018617222</v>
      </c>
      <c r="L339" s="5">
        <f t="shared" si="4"/>
        <v>46233.713810875066</v>
      </c>
    </row>
    <row r="340" spans="1:21" x14ac:dyDescent="0.25">
      <c r="A340" s="5">
        <f t="shared" si="5"/>
        <v>20</v>
      </c>
      <c r="B340" s="5">
        <v>120</v>
      </c>
      <c r="C340" s="5">
        <f t="shared" si="6"/>
        <v>10</v>
      </c>
      <c r="D340" s="5">
        <f t="shared" si="7"/>
        <v>15</v>
      </c>
      <c r="E340" s="5">
        <f t="shared" si="8"/>
        <v>20</v>
      </c>
      <c r="F340" s="5">
        <f t="shared" si="9"/>
        <v>0.05</v>
      </c>
      <c r="G340" s="5">
        <f t="shared" si="10"/>
        <v>1</v>
      </c>
      <c r="H340" s="5">
        <f t="shared" si="11"/>
        <v>5</v>
      </c>
      <c r="I340" s="5">
        <f t="shared" si="1"/>
        <v>148.4131591025766</v>
      </c>
      <c r="J340" s="5">
        <f t="shared" si="2"/>
        <v>14841.315910257661</v>
      </c>
      <c r="K340" s="5">
        <f t="shared" si="3"/>
        <v>33392.960798079737</v>
      </c>
      <c r="L340" s="5">
        <f t="shared" si="4"/>
        <v>59365.263641030644</v>
      </c>
    </row>
    <row r="341" spans="1:21" x14ac:dyDescent="0.25">
      <c r="A341" s="5">
        <f t="shared" si="5"/>
        <v>20</v>
      </c>
      <c r="B341" s="5">
        <v>125</v>
      </c>
      <c r="C341" s="5">
        <f t="shared" si="6"/>
        <v>10</v>
      </c>
      <c r="D341" s="5">
        <f t="shared" si="7"/>
        <v>15</v>
      </c>
      <c r="E341" s="5">
        <f t="shared" si="8"/>
        <v>20</v>
      </c>
      <c r="F341" s="5">
        <f t="shared" si="9"/>
        <v>0.05</v>
      </c>
      <c r="G341" s="5">
        <f t="shared" si="10"/>
        <v>1</v>
      </c>
      <c r="H341" s="5">
        <f t="shared" si="11"/>
        <v>5.25</v>
      </c>
      <c r="I341" s="5">
        <f t="shared" si="1"/>
        <v>190.56626845862999</v>
      </c>
      <c r="J341" s="5">
        <f t="shared" si="2"/>
        <v>19056.626845863</v>
      </c>
      <c r="K341" s="5">
        <f t="shared" si="3"/>
        <v>42877.410403191745</v>
      </c>
      <c r="L341" s="5">
        <f t="shared" si="4"/>
        <v>76226.507383452001</v>
      </c>
      <c r="R341" s="1">
        <v>151</v>
      </c>
      <c r="S341" s="1">
        <v>229</v>
      </c>
    </row>
    <row r="342" spans="1:21" x14ac:dyDescent="0.25">
      <c r="A342" s="5">
        <f t="shared" si="5"/>
        <v>20</v>
      </c>
      <c r="B342" s="5">
        <v>130</v>
      </c>
      <c r="C342" s="5">
        <f t="shared" si="6"/>
        <v>10</v>
      </c>
      <c r="D342" s="5">
        <f t="shared" si="7"/>
        <v>15</v>
      </c>
      <c r="E342" s="5">
        <f t="shared" si="8"/>
        <v>20</v>
      </c>
      <c r="F342" s="5">
        <f t="shared" si="9"/>
        <v>0.05</v>
      </c>
      <c r="G342" s="5">
        <f t="shared" si="10"/>
        <v>1</v>
      </c>
      <c r="H342" s="5">
        <f t="shared" si="11"/>
        <v>5.5</v>
      </c>
      <c r="I342" s="5">
        <f t="shared" si="1"/>
        <v>244.69193226422038</v>
      </c>
      <c r="J342" s="5">
        <f t="shared" si="2"/>
        <v>24469.193226422038</v>
      </c>
      <c r="K342" s="5">
        <f t="shared" si="3"/>
        <v>55055.684759449592</v>
      </c>
      <c r="L342" s="5">
        <f t="shared" si="4"/>
        <v>97876.772905688151</v>
      </c>
      <c r="R342" s="1">
        <v>0</v>
      </c>
      <c r="S342" s="1">
        <v>0</v>
      </c>
    </row>
    <row r="343" spans="1:21" x14ac:dyDescent="0.25">
      <c r="A343" s="5">
        <f t="shared" si="5"/>
        <v>20</v>
      </c>
      <c r="B343" s="5">
        <v>135</v>
      </c>
      <c r="C343" s="5">
        <f t="shared" si="6"/>
        <v>10</v>
      </c>
      <c r="D343" s="5">
        <f t="shared" si="7"/>
        <v>15</v>
      </c>
      <c r="E343" s="5">
        <f t="shared" si="8"/>
        <v>20</v>
      </c>
      <c r="F343" s="5">
        <f t="shared" si="9"/>
        <v>0.05</v>
      </c>
      <c r="G343" s="5">
        <f t="shared" si="10"/>
        <v>1</v>
      </c>
      <c r="H343" s="5">
        <f t="shared" si="11"/>
        <v>5.75</v>
      </c>
      <c r="I343" s="5">
        <f t="shared" si="1"/>
        <v>314.19066028569421</v>
      </c>
      <c r="J343" s="5">
        <f t="shared" si="2"/>
        <v>31419.066028569425</v>
      </c>
      <c r="K343" s="5">
        <f t="shared" si="3"/>
        <v>70692.898564281189</v>
      </c>
      <c r="L343" s="5">
        <f t="shared" si="4"/>
        <v>125676.2641142777</v>
      </c>
      <c r="O343" s="1">
        <v>150</v>
      </c>
      <c r="P343" s="1">
        <v>223</v>
      </c>
    </row>
    <row r="344" spans="1:21" x14ac:dyDescent="0.25">
      <c r="A344" s="5">
        <f t="shared" si="5"/>
        <v>20</v>
      </c>
      <c r="B344" s="5">
        <v>140</v>
      </c>
      <c r="C344" s="5">
        <f t="shared" si="6"/>
        <v>10</v>
      </c>
      <c r="D344" s="5">
        <f t="shared" si="7"/>
        <v>15</v>
      </c>
      <c r="E344" s="5">
        <f t="shared" si="8"/>
        <v>20</v>
      </c>
      <c r="F344" s="5">
        <f t="shared" si="9"/>
        <v>0.05</v>
      </c>
      <c r="G344" s="5">
        <f t="shared" si="10"/>
        <v>1</v>
      </c>
      <c r="H344" s="5">
        <f t="shared" si="11"/>
        <v>6</v>
      </c>
      <c r="I344" s="5">
        <f t="shared" si="1"/>
        <v>403.42879349273511</v>
      </c>
      <c r="J344" s="5">
        <f t="shared" si="2"/>
        <v>40342.879349273513</v>
      </c>
      <c r="K344" s="5">
        <f t="shared" si="3"/>
        <v>90771.478535865404</v>
      </c>
      <c r="L344" s="5">
        <f t="shared" si="4"/>
        <v>161371.51739709405</v>
      </c>
      <c r="O344" s="8">
        <v>-300000</v>
      </c>
      <c r="P344" s="8">
        <v>2000000</v>
      </c>
    </row>
    <row r="345" spans="1:21" x14ac:dyDescent="0.25">
      <c r="A345" s="5">
        <f t="shared" si="5"/>
        <v>20</v>
      </c>
      <c r="B345" s="5">
        <v>145</v>
      </c>
      <c r="C345" s="5">
        <f t="shared" si="6"/>
        <v>10</v>
      </c>
      <c r="D345" s="5">
        <f t="shared" si="7"/>
        <v>15</v>
      </c>
      <c r="E345" s="5">
        <f t="shared" si="8"/>
        <v>20</v>
      </c>
      <c r="F345" s="5">
        <f t="shared" si="9"/>
        <v>0.05</v>
      </c>
      <c r="G345" s="5">
        <f t="shared" si="10"/>
        <v>1</v>
      </c>
      <c r="H345" s="5">
        <f t="shared" si="11"/>
        <v>6.25</v>
      </c>
      <c r="I345" s="5">
        <f t="shared" si="1"/>
        <v>518.01282466834198</v>
      </c>
      <c r="J345" s="5">
        <f t="shared" si="2"/>
        <v>51801.2824668342</v>
      </c>
      <c r="K345" s="5">
        <f t="shared" si="3"/>
        <v>116552.88555037694</v>
      </c>
      <c r="L345" s="5">
        <f t="shared" si="4"/>
        <v>207205.1298673368</v>
      </c>
    </row>
    <row r="346" spans="1:21" x14ac:dyDescent="0.25">
      <c r="A346" s="5">
        <f t="shared" si="5"/>
        <v>20</v>
      </c>
      <c r="B346" s="5">
        <v>150</v>
      </c>
      <c r="C346" s="5">
        <f t="shared" si="6"/>
        <v>10</v>
      </c>
      <c r="D346" s="5">
        <f t="shared" si="7"/>
        <v>15</v>
      </c>
      <c r="E346" s="5">
        <f t="shared" si="8"/>
        <v>20</v>
      </c>
      <c r="F346" s="5">
        <f t="shared" si="9"/>
        <v>0.05</v>
      </c>
      <c r="G346" s="5">
        <f t="shared" si="10"/>
        <v>1</v>
      </c>
      <c r="H346" s="5">
        <f t="shared" si="11"/>
        <v>6.5</v>
      </c>
      <c r="I346" s="5">
        <f t="shared" si="1"/>
        <v>665.14163304436181</v>
      </c>
      <c r="J346" s="5">
        <f t="shared" si="2"/>
        <v>66514.163304436181</v>
      </c>
      <c r="K346" s="5">
        <f t="shared" si="3"/>
        <v>149656.8674349814</v>
      </c>
      <c r="L346" s="5">
        <f t="shared" si="4"/>
        <v>266056.65321774472</v>
      </c>
    </row>
    <row r="347" spans="1:21" x14ac:dyDescent="0.25">
      <c r="A347" s="5">
        <f t="shared" si="5"/>
        <v>20</v>
      </c>
      <c r="B347" s="5">
        <v>155</v>
      </c>
      <c r="C347" s="5">
        <f t="shared" si="6"/>
        <v>10</v>
      </c>
      <c r="D347" s="5">
        <f t="shared" si="7"/>
        <v>15</v>
      </c>
      <c r="E347" s="5">
        <f t="shared" si="8"/>
        <v>20</v>
      </c>
      <c r="F347" s="5">
        <f t="shared" si="9"/>
        <v>0.05</v>
      </c>
      <c r="G347" s="5">
        <f t="shared" si="10"/>
        <v>1</v>
      </c>
      <c r="H347" s="5">
        <f t="shared" si="11"/>
        <v>6.75</v>
      </c>
      <c r="I347" s="5">
        <f t="shared" si="1"/>
        <v>854.05876252615155</v>
      </c>
      <c r="J347" s="5">
        <f t="shared" si="2"/>
        <v>85405.876252615155</v>
      </c>
      <c r="K347" s="5">
        <f t="shared" si="3"/>
        <v>192163.22156838409</v>
      </c>
      <c r="L347" s="5">
        <f t="shared" si="4"/>
        <v>341623.50501046062</v>
      </c>
    </row>
    <row r="348" spans="1:21" x14ac:dyDescent="0.25">
      <c r="A348" s="5">
        <f t="shared" si="5"/>
        <v>20</v>
      </c>
      <c r="B348" s="5">
        <v>160</v>
      </c>
      <c r="C348" s="5">
        <f t="shared" si="6"/>
        <v>10</v>
      </c>
      <c r="D348" s="5">
        <f t="shared" si="7"/>
        <v>15</v>
      </c>
      <c r="E348" s="5">
        <f t="shared" si="8"/>
        <v>20</v>
      </c>
      <c r="F348" s="5">
        <f t="shared" si="9"/>
        <v>0.05</v>
      </c>
      <c r="G348" s="5">
        <f t="shared" si="10"/>
        <v>1</v>
      </c>
      <c r="H348" s="5">
        <f t="shared" si="11"/>
        <v>7</v>
      </c>
      <c r="I348" s="5">
        <f t="shared" si="1"/>
        <v>1096.6331584284585</v>
      </c>
      <c r="J348" s="5">
        <f t="shared" si="2"/>
        <v>109663.31584284584</v>
      </c>
      <c r="K348" s="5">
        <f t="shared" si="3"/>
        <v>246742.46064640314</v>
      </c>
      <c r="L348" s="5">
        <f t="shared" si="4"/>
        <v>438653.26337138336</v>
      </c>
    </row>
    <row r="349" spans="1:21" x14ac:dyDescent="0.25">
      <c r="A349" s="5">
        <f t="shared" si="5"/>
        <v>20</v>
      </c>
      <c r="B349" s="5">
        <v>165</v>
      </c>
      <c r="C349" s="5">
        <f t="shared" si="6"/>
        <v>10</v>
      </c>
      <c r="D349" s="5">
        <f t="shared" si="7"/>
        <v>15</v>
      </c>
      <c r="E349" s="5">
        <f t="shared" si="8"/>
        <v>20</v>
      </c>
      <c r="F349" s="5">
        <f t="shared" si="9"/>
        <v>0.05</v>
      </c>
      <c r="G349" s="5">
        <f t="shared" si="10"/>
        <v>1</v>
      </c>
      <c r="H349" s="5">
        <f t="shared" si="11"/>
        <v>7.25</v>
      </c>
      <c r="I349" s="5">
        <f t="shared" si="1"/>
        <v>1408.1048482046956</v>
      </c>
      <c r="J349" s="5">
        <f t="shared" si="2"/>
        <v>140810.48482046954</v>
      </c>
      <c r="K349" s="5">
        <f t="shared" si="3"/>
        <v>316823.59084605647</v>
      </c>
      <c r="L349" s="5">
        <f t="shared" si="4"/>
        <v>563241.93928187818</v>
      </c>
    </row>
    <row r="350" spans="1:21" x14ac:dyDescent="0.25">
      <c r="A350" s="5">
        <f t="shared" si="5"/>
        <v>20</v>
      </c>
      <c r="B350" s="5">
        <v>170</v>
      </c>
      <c r="C350" s="5">
        <f t="shared" si="6"/>
        <v>10</v>
      </c>
      <c r="D350" s="5">
        <f t="shared" si="7"/>
        <v>15</v>
      </c>
      <c r="E350" s="5">
        <f t="shared" si="8"/>
        <v>20</v>
      </c>
      <c r="F350" s="5">
        <f t="shared" si="9"/>
        <v>0.05</v>
      </c>
      <c r="G350" s="5">
        <f t="shared" si="10"/>
        <v>1</v>
      </c>
      <c r="H350" s="5">
        <f t="shared" si="11"/>
        <v>7.5</v>
      </c>
      <c r="I350" s="5">
        <f t="shared" si="1"/>
        <v>1808.0424144560632</v>
      </c>
      <c r="J350" s="5">
        <f t="shared" si="2"/>
        <v>180804.24144560631</v>
      </c>
      <c r="K350" s="5">
        <f t="shared" si="3"/>
        <v>406809.54325261421</v>
      </c>
      <c r="L350" s="5">
        <f t="shared" si="4"/>
        <v>723216.96578242525</v>
      </c>
    </row>
    <row r="351" spans="1:21" x14ac:dyDescent="0.25">
      <c r="A351" s="5">
        <f t="shared" si="5"/>
        <v>20</v>
      </c>
      <c r="B351" s="5">
        <v>175</v>
      </c>
      <c r="C351" s="5">
        <f t="shared" si="6"/>
        <v>10</v>
      </c>
      <c r="D351" s="5">
        <f t="shared" si="7"/>
        <v>15</v>
      </c>
      <c r="E351" s="5">
        <f t="shared" si="8"/>
        <v>20</v>
      </c>
      <c r="F351" s="5">
        <f t="shared" si="9"/>
        <v>0.05</v>
      </c>
      <c r="G351" s="5">
        <f t="shared" si="10"/>
        <v>1</v>
      </c>
      <c r="H351" s="5">
        <f t="shared" si="11"/>
        <v>7.75</v>
      </c>
      <c r="I351" s="5">
        <f t="shared" si="1"/>
        <v>2321.572414611057</v>
      </c>
      <c r="J351" s="5">
        <f t="shared" si="2"/>
        <v>232157.2414611057</v>
      </c>
      <c r="K351" s="5">
        <f t="shared" si="3"/>
        <v>522353.79328748782</v>
      </c>
      <c r="L351" s="5">
        <f t="shared" si="4"/>
        <v>928628.96584442281</v>
      </c>
    </row>
    <row r="352" spans="1:21" x14ac:dyDescent="0.25">
      <c r="A352" s="5">
        <f t="shared" si="5"/>
        <v>20</v>
      </c>
      <c r="B352" s="5">
        <v>180</v>
      </c>
      <c r="C352" s="5">
        <f t="shared" si="6"/>
        <v>10</v>
      </c>
      <c r="D352" s="5">
        <f t="shared" si="7"/>
        <v>15</v>
      </c>
      <c r="E352" s="5">
        <f t="shared" si="8"/>
        <v>20</v>
      </c>
      <c r="F352" s="5">
        <f t="shared" si="9"/>
        <v>0.05</v>
      </c>
      <c r="G352" s="5">
        <f t="shared" si="10"/>
        <v>1</v>
      </c>
      <c r="H352" s="5">
        <f t="shared" si="11"/>
        <v>8</v>
      </c>
      <c r="I352" s="5">
        <f t="shared" si="1"/>
        <v>2980.9579870417283</v>
      </c>
      <c r="J352" s="5">
        <f t="shared" si="2"/>
        <v>298095.79870417283</v>
      </c>
      <c r="K352" s="5">
        <f t="shared" si="3"/>
        <v>670715.54708438891</v>
      </c>
      <c r="L352" s="5">
        <f t="shared" si="4"/>
        <v>1192383.1948166913</v>
      </c>
    </row>
    <row r="353" spans="1:12" x14ac:dyDescent="0.25">
      <c r="A353" s="5">
        <f t="shared" si="5"/>
        <v>20</v>
      </c>
      <c r="B353" s="5">
        <v>185</v>
      </c>
      <c r="C353" s="5">
        <f t="shared" si="6"/>
        <v>10</v>
      </c>
      <c r="D353" s="5">
        <f t="shared" si="7"/>
        <v>15</v>
      </c>
      <c r="E353" s="5">
        <f t="shared" si="8"/>
        <v>20</v>
      </c>
      <c r="F353" s="5">
        <f t="shared" si="9"/>
        <v>0.05</v>
      </c>
      <c r="G353" s="5">
        <f t="shared" si="10"/>
        <v>1</v>
      </c>
      <c r="H353" s="5">
        <f t="shared" si="11"/>
        <v>8.25</v>
      </c>
      <c r="I353" s="5">
        <f t="shared" si="1"/>
        <v>3827.6258214399063</v>
      </c>
      <c r="J353" s="5">
        <f t="shared" si="2"/>
        <v>382762.58214399067</v>
      </c>
      <c r="K353" s="5">
        <f t="shared" si="3"/>
        <v>861215.80982397893</v>
      </c>
      <c r="L353" s="5">
        <f t="shared" si="4"/>
        <v>1531050.3285759627</v>
      </c>
    </row>
    <row r="354" spans="1:12" x14ac:dyDescent="0.25">
      <c r="A354" s="5">
        <f t="shared" si="5"/>
        <v>20</v>
      </c>
      <c r="B354" s="5">
        <v>190</v>
      </c>
      <c r="C354" s="5">
        <f t="shared" si="6"/>
        <v>10</v>
      </c>
      <c r="D354" s="5">
        <f t="shared" si="7"/>
        <v>15</v>
      </c>
      <c r="E354" s="5">
        <f t="shared" si="8"/>
        <v>20</v>
      </c>
      <c r="F354" s="5">
        <f t="shared" si="9"/>
        <v>0.05</v>
      </c>
      <c r="G354" s="5">
        <f t="shared" si="10"/>
        <v>1</v>
      </c>
      <c r="H354" s="5">
        <f t="shared" si="11"/>
        <v>8.5</v>
      </c>
      <c r="I354" s="5">
        <f t="shared" si="1"/>
        <v>4914.7688402991344</v>
      </c>
      <c r="J354" s="5">
        <f t="shared" si="2"/>
        <v>491476.8840299134</v>
      </c>
      <c r="K354" s="5">
        <f t="shared" si="3"/>
        <v>1105822.9890673053</v>
      </c>
      <c r="L354" s="5">
        <f t="shared" si="4"/>
        <v>1965907.5361196536</v>
      </c>
    </row>
    <row r="355" spans="1:12" x14ac:dyDescent="0.25">
      <c r="A355" s="5">
        <f t="shared" si="5"/>
        <v>20</v>
      </c>
      <c r="B355" s="5">
        <v>195</v>
      </c>
      <c r="C355" s="5">
        <f t="shared" si="6"/>
        <v>10</v>
      </c>
      <c r="D355" s="5">
        <f t="shared" si="7"/>
        <v>15</v>
      </c>
      <c r="E355" s="5">
        <f t="shared" si="8"/>
        <v>20</v>
      </c>
      <c r="F355" s="5">
        <f t="shared" si="9"/>
        <v>0.05</v>
      </c>
      <c r="G355" s="5">
        <f t="shared" si="10"/>
        <v>1</v>
      </c>
      <c r="H355" s="5">
        <f t="shared" si="11"/>
        <v>8.75</v>
      </c>
      <c r="I355" s="5">
        <f t="shared" si="1"/>
        <v>6310.6881080890244</v>
      </c>
      <c r="J355" s="5">
        <f t="shared" si="2"/>
        <v>631068.81080890237</v>
      </c>
      <c r="K355" s="5">
        <f t="shared" si="3"/>
        <v>1419904.8243200304</v>
      </c>
      <c r="L355" s="5">
        <f t="shared" si="4"/>
        <v>2524275.2432356095</v>
      </c>
    </row>
    <row r="356" spans="1:12" x14ac:dyDescent="0.25">
      <c r="A356" s="5">
        <f t="shared" si="5"/>
        <v>20</v>
      </c>
      <c r="B356" s="5">
        <v>200</v>
      </c>
      <c r="C356" s="5">
        <f t="shared" si="6"/>
        <v>10</v>
      </c>
      <c r="D356" s="5">
        <f t="shared" si="7"/>
        <v>15</v>
      </c>
      <c r="E356" s="5">
        <f t="shared" si="8"/>
        <v>20</v>
      </c>
      <c r="F356" s="5">
        <f t="shared" si="9"/>
        <v>0.05</v>
      </c>
      <c r="G356" s="5">
        <f t="shared" si="10"/>
        <v>1</v>
      </c>
      <c r="H356" s="5">
        <f t="shared" si="11"/>
        <v>9</v>
      </c>
      <c r="I356" s="5">
        <f t="shared" si="1"/>
        <v>8103.0839275753842</v>
      </c>
      <c r="J356" s="5">
        <f t="shared" si="2"/>
        <v>810308.39275753836</v>
      </c>
      <c r="K356" s="5">
        <f t="shared" si="3"/>
        <v>1823193.8837044614</v>
      </c>
      <c r="L356" s="5">
        <f t="shared" si="4"/>
        <v>3241233.5710301534</v>
      </c>
    </row>
    <row r="357" spans="1:12" x14ac:dyDescent="0.25">
      <c r="A357" s="5">
        <f t="shared" si="5"/>
        <v>20</v>
      </c>
      <c r="B357" s="5">
        <v>205</v>
      </c>
      <c r="C357" s="5">
        <f t="shared" si="6"/>
        <v>10</v>
      </c>
      <c r="D357" s="5">
        <f t="shared" si="7"/>
        <v>15</v>
      </c>
      <c r="E357" s="5">
        <f t="shared" si="8"/>
        <v>20</v>
      </c>
      <c r="F357" s="5">
        <f t="shared" si="9"/>
        <v>0.05</v>
      </c>
      <c r="G357" s="5">
        <f t="shared" si="10"/>
        <v>1</v>
      </c>
      <c r="H357" s="5">
        <f t="shared" si="11"/>
        <v>9.25</v>
      </c>
      <c r="I357" s="5">
        <f t="shared" si="1"/>
        <v>10404.565716560723</v>
      </c>
      <c r="J357" s="5">
        <f t="shared" si="2"/>
        <v>1040456.5716560723</v>
      </c>
      <c r="K357" s="5">
        <f t="shared" si="3"/>
        <v>2341027.2862261627</v>
      </c>
      <c r="L357" s="5">
        <f t="shared" si="4"/>
        <v>4161826.2866242891</v>
      </c>
    </row>
    <row r="358" spans="1:12" x14ac:dyDescent="0.25">
      <c r="A358" s="5">
        <f t="shared" si="5"/>
        <v>20</v>
      </c>
      <c r="B358" s="5">
        <v>210</v>
      </c>
      <c r="C358" s="5">
        <f t="shared" si="6"/>
        <v>10</v>
      </c>
      <c r="D358" s="5">
        <f t="shared" si="7"/>
        <v>15</v>
      </c>
      <c r="E358" s="5">
        <f t="shared" si="8"/>
        <v>20</v>
      </c>
      <c r="F358" s="5">
        <f t="shared" si="9"/>
        <v>0.05</v>
      </c>
      <c r="G358" s="5">
        <f t="shared" si="10"/>
        <v>1</v>
      </c>
      <c r="H358" s="5">
        <f t="shared" si="11"/>
        <v>9.5</v>
      </c>
      <c r="I358" s="5">
        <f t="shared" si="1"/>
        <v>13359.726829661873</v>
      </c>
      <c r="J358" s="5">
        <f t="shared" si="2"/>
        <v>1335972.6829661874</v>
      </c>
      <c r="K358" s="5">
        <f t="shared" si="3"/>
        <v>3005938.5366739216</v>
      </c>
      <c r="L358" s="5">
        <f t="shared" si="4"/>
        <v>5343890.7318647495</v>
      </c>
    </row>
    <row r="359" spans="1:12" x14ac:dyDescent="0.25">
      <c r="A359" s="5">
        <f t="shared" si="5"/>
        <v>20</v>
      </c>
      <c r="B359" s="5">
        <v>215</v>
      </c>
      <c r="C359" s="5">
        <f t="shared" si="6"/>
        <v>10</v>
      </c>
      <c r="D359" s="5">
        <f t="shared" si="7"/>
        <v>15</v>
      </c>
      <c r="E359" s="5">
        <f t="shared" si="8"/>
        <v>20</v>
      </c>
      <c r="F359" s="5">
        <f t="shared" si="9"/>
        <v>0.05</v>
      </c>
      <c r="G359" s="5">
        <f t="shared" si="10"/>
        <v>1</v>
      </c>
      <c r="H359" s="5">
        <f t="shared" si="11"/>
        <v>9.75</v>
      </c>
      <c r="I359" s="5">
        <f t="shared" si="1"/>
        <v>17154.228809290984</v>
      </c>
      <c r="J359" s="5">
        <f t="shared" si="2"/>
        <v>1715422.8809290985</v>
      </c>
      <c r="K359" s="5">
        <f t="shared" si="3"/>
        <v>3859701.4820904713</v>
      </c>
      <c r="L359" s="5">
        <f t="shared" si="4"/>
        <v>6861691.5237163939</v>
      </c>
    </row>
    <row r="360" spans="1:12" x14ac:dyDescent="0.25">
      <c r="A360" s="5">
        <f t="shared" si="5"/>
        <v>20</v>
      </c>
      <c r="B360" s="5">
        <v>220</v>
      </c>
      <c r="C360" s="5">
        <f t="shared" si="6"/>
        <v>10</v>
      </c>
      <c r="D360" s="5">
        <f t="shared" si="7"/>
        <v>15</v>
      </c>
      <c r="E360" s="5">
        <f t="shared" si="8"/>
        <v>20</v>
      </c>
      <c r="F360" s="5">
        <f t="shared" si="9"/>
        <v>0.05</v>
      </c>
      <c r="G360" s="5">
        <f t="shared" si="10"/>
        <v>1</v>
      </c>
      <c r="H360" s="5">
        <f t="shared" si="11"/>
        <v>10</v>
      </c>
      <c r="I360" s="5">
        <f t="shared" si="1"/>
        <v>22026.465794806718</v>
      </c>
      <c r="J360" s="5">
        <f t="shared" si="2"/>
        <v>2202646.5794806718</v>
      </c>
      <c r="K360" s="5">
        <f t="shared" si="3"/>
        <v>4955954.8038315112</v>
      </c>
      <c r="L360" s="5">
        <f t="shared" si="4"/>
        <v>8810586.3179226872</v>
      </c>
    </row>
    <row r="361" spans="1:12" x14ac:dyDescent="0.25">
      <c r="A361" s="5">
        <f t="shared" si="5"/>
        <v>20</v>
      </c>
      <c r="B361" s="5">
        <v>225</v>
      </c>
      <c r="C361" s="5">
        <f t="shared" si="6"/>
        <v>10</v>
      </c>
      <c r="D361" s="5">
        <f t="shared" si="7"/>
        <v>15</v>
      </c>
      <c r="E361" s="5">
        <f t="shared" si="8"/>
        <v>20</v>
      </c>
      <c r="F361" s="5">
        <f t="shared" si="9"/>
        <v>0.05</v>
      </c>
      <c r="G361" s="5">
        <f t="shared" si="10"/>
        <v>1</v>
      </c>
      <c r="H361" s="5">
        <f t="shared" si="11"/>
        <v>10.25</v>
      </c>
      <c r="I361" s="5">
        <f t="shared" si="1"/>
        <v>28282.541920334977</v>
      </c>
      <c r="J361" s="5">
        <f t="shared" si="2"/>
        <v>2828254.1920334981</v>
      </c>
      <c r="K361" s="5">
        <f t="shared" si="3"/>
        <v>6363571.9320753701</v>
      </c>
      <c r="L361" s="5">
        <f t="shared" si="4"/>
        <v>11313016.768133992</v>
      </c>
    </row>
    <row r="362" spans="1:12" x14ac:dyDescent="0.25">
      <c r="A362" s="5">
        <f t="shared" si="5"/>
        <v>20</v>
      </c>
      <c r="B362" s="5">
        <v>230</v>
      </c>
      <c r="C362" s="5">
        <f t="shared" si="6"/>
        <v>10</v>
      </c>
      <c r="D362" s="5">
        <f t="shared" si="7"/>
        <v>15</v>
      </c>
      <c r="E362" s="5">
        <f t="shared" si="8"/>
        <v>20</v>
      </c>
      <c r="F362" s="5">
        <f t="shared" si="9"/>
        <v>0.05</v>
      </c>
      <c r="G362" s="5">
        <f t="shared" si="10"/>
        <v>1</v>
      </c>
      <c r="H362" s="5">
        <f t="shared" si="11"/>
        <v>10.5</v>
      </c>
      <c r="I362" s="5">
        <f t="shared" si="1"/>
        <v>36315.502674246636</v>
      </c>
      <c r="J362" s="5">
        <f t="shared" si="2"/>
        <v>3631550.2674246635</v>
      </c>
      <c r="K362" s="5">
        <f t="shared" si="3"/>
        <v>8170988.1017054925</v>
      </c>
      <c r="L362" s="5">
        <f t="shared" si="4"/>
        <v>14526201.069698654</v>
      </c>
    </row>
    <row r="363" spans="1:12" x14ac:dyDescent="0.25">
      <c r="A363" s="5">
        <f t="shared" si="5"/>
        <v>20</v>
      </c>
      <c r="B363" s="5">
        <v>235</v>
      </c>
      <c r="C363" s="5">
        <f t="shared" si="6"/>
        <v>10</v>
      </c>
      <c r="D363" s="5">
        <f t="shared" si="7"/>
        <v>15</v>
      </c>
      <c r="E363" s="5">
        <f t="shared" si="8"/>
        <v>20</v>
      </c>
      <c r="F363" s="5">
        <f t="shared" si="9"/>
        <v>0.05</v>
      </c>
      <c r="G363" s="5">
        <f t="shared" si="10"/>
        <v>1</v>
      </c>
      <c r="H363" s="5">
        <f t="shared" si="11"/>
        <v>10.75</v>
      </c>
      <c r="I363" s="5">
        <f t="shared" si="1"/>
        <v>46630.028453524326</v>
      </c>
      <c r="J363" s="5">
        <f t="shared" si="2"/>
        <v>4663002.8453524327</v>
      </c>
      <c r="K363" s="5">
        <f t="shared" si="3"/>
        <v>10491756.402042974</v>
      </c>
      <c r="L363" s="5">
        <f t="shared" si="4"/>
        <v>18652011.381409731</v>
      </c>
    </row>
    <row r="364" spans="1:12" x14ac:dyDescent="0.25">
      <c r="A364" s="5">
        <f t="shared" si="5"/>
        <v>20</v>
      </c>
      <c r="B364" s="5">
        <v>240</v>
      </c>
      <c r="C364" s="5">
        <f t="shared" si="6"/>
        <v>10</v>
      </c>
      <c r="D364" s="5">
        <f t="shared" si="7"/>
        <v>15</v>
      </c>
      <c r="E364" s="5">
        <f t="shared" si="8"/>
        <v>20</v>
      </c>
      <c r="F364" s="5">
        <f t="shared" si="9"/>
        <v>0.05</v>
      </c>
      <c r="G364" s="5">
        <f t="shared" si="10"/>
        <v>1</v>
      </c>
      <c r="H364" s="5">
        <f t="shared" si="11"/>
        <v>11</v>
      </c>
      <c r="I364" s="5">
        <f t="shared" si="1"/>
        <v>59874.141715197817</v>
      </c>
      <c r="J364" s="5">
        <f t="shared" si="2"/>
        <v>5987414.1715197815</v>
      </c>
      <c r="K364" s="5">
        <f t="shared" si="3"/>
        <v>13471681.885919509</v>
      </c>
      <c r="L364" s="5">
        <f t="shared" si="4"/>
        <v>23949656.686079126</v>
      </c>
    </row>
    <row r="365" spans="1:12" x14ac:dyDescent="0.25">
      <c r="A365" s="5">
        <f t="shared" si="5"/>
        <v>20</v>
      </c>
      <c r="B365" s="5">
        <v>245</v>
      </c>
      <c r="C365" s="5">
        <f t="shared" si="6"/>
        <v>10</v>
      </c>
      <c r="D365" s="5">
        <f t="shared" si="7"/>
        <v>15</v>
      </c>
      <c r="E365" s="5">
        <f t="shared" si="8"/>
        <v>20</v>
      </c>
      <c r="F365" s="5">
        <f t="shared" si="9"/>
        <v>0.05</v>
      </c>
      <c r="G365" s="5">
        <f t="shared" si="10"/>
        <v>1</v>
      </c>
      <c r="H365" s="5">
        <f t="shared" si="11"/>
        <v>11.25</v>
      </c>
      <c r="I365" s="5">
        <f t="shared" si="1"/>
        <v>76879.919764677761</v>
      </c>
      <c r="J365" s="5">
        <f t="shared" si="2"/>
        <v>7687991.9764677761</v>
      </c>
      <c r="K365" s="5">
        <f t="shared" si="3"/>
        <v>17297981.947052497</v>
      </c>
      <c r="L365" s="5">
        <f t="shared" si="4"/>
        <v>30751967.905871104</v>
      </c>
    </row>
    <row r="366" spans="1:12" x14ac:dyDescent="0.25">
      <c r="A366" s="5">
        <f t="shared" si="5"/>
        <v>20</v>
      </c>
      <c r="B366" s="5">
        <v>250</v>
      </c>
      <c r="C366" s="5">
        <f t="shared" si="6"/>
        <v>10</v>
      </c>
      <c r="D366" s="5">
        <f t="shared" si="7"/>
        <v>15</v>
      </c>
      <c r="E366" s="5">
        <f t="shared" si="8"/>
        <v>20</v>
      </c>
      <c r="F366" s="5">
        <f t="shared" si="9"/>
        <v>0.05</v>
      </c>
      <c r="G366" s="5">
        <f t="shared" si="10"/>
        <v>1</v>
      </c>
      <c r="H366" s="5">
        <f t="shared" si="11"/>
        <v>11.5</v>
      </c>
      <c r="I366" s="5">
        <f t="shared" si="1"/>
        <v>98715.771010760494</v>
      </c>
      <c r="J366" s="5">
        <f t="shared" si="2"/>
        <v>9871577.1010760497</v>
      </c>
      <c r="K366" s="5">
        <f t="shared" si="3"/>
        <v>22211048.477421112</v>
      </c>
      <c r="L366" s="5">
        <f t="shared" si="4"/>
        <v>39486308.404304199</v>
      </c>
    </row>
  </sheetData>
  <sheetProtection algorithmName="SHA-512" hashValue="yHOMYflHPipgTxCQlhdq+mkhyA0xfRzf2S39bQUKAwAAES2RjkaOZvmDWNXPcOotvdSVZ+Ccqwa3txSaN3g25A==" saltValue="zwOHORqFnqRItJuwu+1SKw==" spinCount="100000" sheet="1" objects="1" scenarios="1"/>
  <mergeCells count="4">
    <mergeCell ref="H2:I2"/>
    <mergeCell ref="J2:K2"/>
    <mergeCell ref="P39:V39"/>
    <mergeCell ref="H4:I4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7</xdr:col>
                    <xdr:colOff>19050</xdr:colOff>
                    <xdr:row>2</xdr:row>
                    <xdr:rowOff>47625</xdr:rowOff>
                  </from>
                  <to>
                    <xdr:col>9</xdr:col>
                    <xdr:colOff>9525</xdr:colOff>
                    <xdr:row>2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topLeftCell="A9" zoomScaleNormal="100" workbookViewId="0">
      <selection activeCell="G14" sqref="G14"/>
    </sheetView>
  </sheetViews>
  <sheetFormatPr baseColWidth="10" defaultColWidth="11" defaultRowHeight="15" x14ac:dyDescent="0.25"/>
  <cols>
    <col min="1" max="16384" width="11" style="1"/>
  </cols>
  <sheetData>
    <row r="1" spans="1:20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9"/>
      <c r="N1" s="9"/>
      <c r="O1" s="9"/>
      <c r="P1" s="9"/>
      <c r="Q1" s="9"/>
      <c r="R1" s="9"/>
      <c r="S1" s="9"/>
      <c r="T1" s="10"/>
    </row>
    <row r="2" spans="1:2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9"/>
      <c r="N2" s="9"/>
      <c r="O2" s="9"/>
      <c r="P2" s="9"/>
      <c r="Q2" s="9"/>
      <c r="R2" s="9"/>
      <c r="S2" s="9"/>
      <c r="T2" s="10"/>
    </row>
    <row r="3" spans="1:20" x14ac:dyDescent="0.25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9"/>
      <c r="N3" s="9"/>
      <c r="O3" s="9"/>
      <c r="P3" s="9"/>
      <c r="Q3" s="9"/>
      <c r="R3" s="9"/>
      <c r="S3" s="9"/>
      <c r="T3" s="10"/>
    </row>
    <row r="4" spans="1:2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9"/>
      <c r="N4" s="9"/>
      <c r="O4" s="9"/>
      <c r="P4" s="9"/>
      <c r="Q4" s="9"/>
      <c r="R4" s="9"/>
      <c r="S4" s="9"/>
      <c r="T4" s="10"/>
    </row>
    <row r="5" spans="1:20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9"/>
      <c r="N5" s="11">
        <v>75</v>
      </c>
      <c r="O5" s="12"/>
      <c r="P5" s="9"/>
      <c r="Q5" s="9"/>
      <c r="R5" s="9"/>
      <c r="S5" s="9"/>
      <c r="T5" s="10"/>
    </row>
    <row r="6" spans="1:20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9"/>
      <c r="N6" s="9"/>
      <c r="O6" s="9"/>
      <c r="P6" s="9"/>
      <c r="Q6" s="9"/>
      <c r="R6" s="9"/>
      <c r="S6" s="9"/>
      <c r="T6" s="10"/>
    </row>
    <row r="7" spans="1:2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12"/>
      <c r="N7" s="9"/>
      <c r="O7" s="9"/>
      <c r="P7" s="9"/>
      <c r="Q7" s="9"/>
      <c r="R7" s="9"/>
      <c r="S7" s="12"/>
      <c r="T7" s="10"/>
    </row>
    <row r="8" spans="1:20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9"/>
      <c r="N8" s="9"/>
      <c r="O8" s="9"/>
      <c r="P8" s="9"/>
      <c r="Q8" s="9"/>
      <c r="R8" s="9"/>
      <c r="S8" s="9"/>
      <c r="T8" s="10"/>
    </row>
    <row r="9" spans="1:20" x14ac:dyDescent="0.25">
      <c r="A9" s="2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9"/>
      <c r="N9" s="9"/>
      <c r="O9" s="9"/>
      <c r="P9" s="9"/>
      <c r="Q9" s="9"/>
      <c r="R9" s="9"/>
      <c r="S9" s="9"/>
      <c r="T9" s="10"/>
    </row>
    <row r="10" spans="1:20" x14ac:dyDescent="0.25">
      <c r="A10" s="23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9"/>
      <c r="N10" s="9"/>
      <c r="O10" s="9"/>
      <c r="P10" s="9"/>
      <c r="Q10" s="9"/>
      <c r="R10" s="9"/>
      <c r="S10" s="9"/>
      <c r="T10" s="10"/>
    </row>
    <row r="11" spans="1:20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9"/>
      <c r="N11" s="9"/>
      <c r="O11" s="9"/>
      <c r="P11" s="9"/>
      <c r="Q11" s="9"/>
      <c r="R11" s="9"/>
      <c r="S11" s="9"/>
      <c r="T11" s="10"/>
    </row>
    <row r="12" spans="1:20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9"/>
      <c r="N12" s="9"/>
      <c r="O12" s="9"/>
      <c r="P12" s="9"/>
      <c r="Q12" s="9"/>
      <c r="R12" s="9"/>
      <c r="S12" s="9"/>
      <c r="T12" s="10"/>
    </row>
    <row r="13" spans="1:20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9"/>
      <c r="N13" s="9"/>
      <c r="O13" s="9"/>
      <c r="P13" s="9"/>
      <c r="Q13" s="9"/>
      <c r="R13" s="9"/>
      <c r="S13" s="9"/>
      <c r="T13" s="10"/>
    </row>
    <row r="14" spans="1:20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9"/>
      <c r="N14" s="9"/>
      <c r="O14" s="9"/>
      <c r="P14" s="9"/>
      <c r="Q14" s="9"/>
      <c r="R14" s="9"/>
      <c r="S14" s="9"/>
      <c r="T14" s="10"/>
    </row>
    <row r="15" spans="1:20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9"/>
      <c r="N15" s="9"/>
      <c r="O15" s="9"/>
      <c r="P15" s="9"/>
      <c r="Q15" s="9"/>
      <c r="R15" s="9"/>
      <c r="S15" s="9"/>
      <c r="T15" s="10"/>
    </row>
    <row r="16" spans="1:20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9"/>
      <c r="N16" s="9"/>
      <c r="O16" s="9"/>
      <c r="P16" s="9"/>
      <c r="Q16" s="9"/>
      <c r="R16" s="9"/>
      <c r="S16" s="9"/>
      <c r="T16" s="10"/>
    </row>
    <row r="17" spans="1:2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9"/>
      <c r="N17" s="9"/>
      <c r="O17" s="9"/>
      <c r="P17" s="9"/>
      <c r="Q17" s="9"/>
      <c r="R17" s="9"/>
      <c r="S17" s="9"/>
      <c r="T17" s="10"/>
    </row>
    <row r="18" spans="1:20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9"/>
      <c r="N18" s="9"/>
      <c r="O18" s="9"/>
      <c r="P18" s="9"/>
      <c r="Q18" s="9"/>
      <c r="R18" s="9"/>
      <c r="S18" s="9"/>
      <c r="T18" s="10"/>
    </row>
    <row r="19" spans="1:20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9"/>
      <c r="N19" s="9"/>
      <c r="O19" s="9"/>
      <c r="P19" s="9"/>
      <c r="Q19" s="9"/>
      <c r="R19" s="9"/>
      <c r="S19" s="9"/>
      <c r="T19" s="10"/>
    </row>
    <row r="20" spans="1:20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9"/>
      <c r="N20" s="9"/>
      <c r="O20" s="9"/>
      <c r="P20" s="9"/>
      <c r="Q20" s="9"/>
      <c r="R20" s="9"/>
      <c r="S20" s="9"/>
      <c r="T20" s="10"/>
    </row>
    <row r="21" spans="1:2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9"/>
      <c r="N21" s="9"/>
      <c r="O21" s="9"/>
      <c r="P21" s="9"/>
      <c r="Q21" s="9"/>
      <c r="R21" s="9"/>
      <c r="S21" s="9"/>
      <c r="T21" s="13"/>
    </row>
    <row r="22" spans="1:2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9"/>
      <c r="N22" s="9"/>
      <c r="O22" s="9"/>
      <c r="P22" s="9"/>
      <c r="Q22" s="9"/>
      <c r="R22" s="9"/>
      <c r="S22" s="9"/>
      <c r="T22" s="13"/>
    </row>
    <row r="23" spans="1:2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9"/>
      <c r="N23" s="9"/>
      <c r="O23" s="9"/>
      <c r="P23" s="9"/>
      <c r="Q23" s="9"/>
      <c r="R23" s="9"/>
      <c r="S23" s="9"/>
      <c r="T23" s="10"/>
    </row>
    <row r="24" spans="1:2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9"/>
      <c r="N24" s="9"/>
      <c r="O24" s="9"/>
      <c r="P24" s="9"/>
      <c r="Q24" s="9"/>
      <c r="R24" s="9"/>
      <c r="S24" s="9"/>
      <c r="T24" s="10"/>
    </row>
    <row r="25" spans="1:2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9"/>
      <c r="N25" s="9"/>
      <c r="O25" s="9"/>
      <c r="P25" s="9"/>
      <c r="Q25" s="9"/>
      <c r="R25" s="9"/>
      <c r="S25" s="9"/>
      <c r="T25" s="10"/>
    </row>
    <row r="26" spans="1:2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9" t="s">
        <v>12</v>
      </c>
      <c r="N26" s="9"/>
      <c r="O26" s="9"/>
      <c r="P26" s="9"/>
      <c r="Q26" s="9"/>
      <c r="R26" s="9"/>
      <c r="S26" s="9"/>
      <c r="T26" s="10"/>
    </row>
    <row r="27" spans="1:2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9"/>
      <c r="N27" s="9"/>
      <c r="O27" s="9"/>
      <c r="P27" s="9"/>
      <c r="Q27" s="9"/>
      <c r="R27" s="9"/>
      <c r="S27" s="9"/>
      <c r="T27" s="10"/>
    </row>
    <row r="28" spans="1:2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9"/>
      <c r="N28" s="10"/>
      <c r="O28" s="9"/>
      <c r="P28" s="9"/>
      <c r="Q28" s="9"/>
      <c r="R28" s="9"/>
      <c r="S28" s="9"/>
      <c r="T28" s="10"/>
    </row>
    <row r="29" spans="1:2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9"/>
      <c r="N29" s="9"/>
      <c r="O29" s="9"/>
      <c r="P29" s="9"/>
      <c r="Q29" s="9"/>
      <c r="R29" s="9"/>
      <c r="S29" s="9"/>
      <c r="T29" s="10"/>
    </row>
    <row r="30" spans="1:2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9"/>
      <c r="N30" s="9"/>
      <c r="O30" s="9"/>
      <c r="P30" s="9"/>
      <c r="Q30" s="9"/>
      <c r="R30" s="9"/>
      <c r="S30" s="9"/>
      <c r="T30" s="10"/>
    </row>
    <row r="31" spans="1:2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9"/>
      <c r="N31" s="9"/>
      <c r="O31" s="9"/>
      <c r="P31" s="9"/>
      <c r="Q31" s="9"/>
      <c r="R31" s="9"/>
      <c r="S31" s="9"/>
      <c r="T31" s="10"/>
    </row>
    <row r="32" spans="1:2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9"/>
      <c r="N32" s="9"/>
      <c r="O32" s="9"/>
      <c r="P32" s="9"/>
      <c r="Q32" s="9"/>
      <c r="R32" s="9"/>
      <c r="S32" s="9"/>
      <c r="T32" s="10"/>
    </row>
    <row r="33" spans="1:2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9"/>
      <c r="N33" s="9"/>
      <c r="O33" s="9"/>
      <c r="P33" s="9"/>
      <c r="Q33" s="9"/>
      <c r="R33" s="9"/>
      <c r="S33" s="9"/>
      <c r="T33" s="10"/>
    </row>
    <row r="34" spans="1:20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9"/>
      <c r="N34" s="9"/>
      <c r="O34" s="9"/>
      <c r="P34" s="9"/>
      <c r="Q34" s="9"/>
      <c r="R34" s="9"/>
      <c r="S34" s="9"/>
      <c r="T34" s="10"/>
    </row>
    <row r="35" spans="1:2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13"/>
      <c r="N35" s="13"/>
      <c r="O35" s="13"/>
      <c r="P35" s="10"/>
      <c r="Q35" s="10"/>
      <c r="R35" s="10"/>
      <c r="S35" s="10"/>
      <c r="T35" s="10"/>
    </row>
    <row r="36" spans="1:2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4"/>
      <c r="N36" s="24"/>
      <c r="O36" s="24"/>
      <c r="P36" s="24"/>
      <c r="Q36" s="24"/>
      <c r="R36" s="24"/>
      <c r="S36" s="24"/>
      <c r="T36" s="10"/>
    </row>
    <row r="37" spans="1:2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15"/>
      <c r="N37" s="9"/>
      <c r="O37" s="9"/>
      <c r="P37" s="9"/>
      <c r="Q37" s="9"/>
      <c r="R37" s="9"/>
      <c r="S37" s="9"/>
      <c r="T37" s="10"/>
    </row>
    <row r="38" spans="1:2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13"/>
      <c r="N38" s="13"/>
      <c r="O38" s="13"/>
      <c r="P38" s="10"/>
      <c r="Q38" s="10"/>
      <c r="R38" s="10"/>
      <c r="S38" s="10"/>
      <c r="T38" s="10"/>
    </row>
    <row r="39" spans="1:2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13"/>
      <c r="N39" s="13"/>
      <c r="O39" s="13"/>
      <c r="P39" s="10"/>
      <c r="Q39" s="10"/>
      <c r="R39" s="10"/>
      <c r="S39" s="10"/>
      <c r="T39" s="10"/>
    </row>
    <row r="40" spans="1:20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3"/>
      <c r="N40" s="13"/>
      <c r="O40" s="13"/>
      <c r="P40" s="10"/>
      <c r="Q40" s="10"/>
      <c r="R40" s="10"/>
      <c r="S40" s="10"/>
      <c r="T40" s="10"/>
    </row>
    <row r="41" spans="1:20" x14ac:dyDescent="0.25">
      <c r="M41" s="13"/>
      <c r="N41" s="13"/>
      <c r="O41" s="13"/>
      <c r="P41" s="10"/>
      <c r="Q41" s="10"/>
      <c r="R41" s="10"/>
      <c r="S41" s="10"/>
      <c r="T41" s="10"/>
    </row>
    <row r="42" spans="1:20" x14ac:dyDescent="0.25">
      <c r="M42" s="13"/>
      <c r="N42" s="13"/>
      <c r="O42" s="13"/>
      <c r="P42" s="10"/>
      <c r="Q42" s="10"/>
      <c r="R42" s="10"/>
      <c r="S42" s="10"/>
      <c r="T42" s="10"/>
    </row>
    <row r="43" spans="1:20" x14ac:dyDescent="0.25">
      <c r="M43" s="13"/>
      <c r="N43" s="13"/>
      <c r="O43" s="13"/>
      <c r="P43" s="10"/>
      <c r="Q43" s="10"/>
      <c r="R43" s="10"/>
      <c r="S43" s="10"/>
      <c r="T43" s="10"/>
    </row>
    <row r="44" spans="1:20" x14ac:dyDescent="0.25">
      <c r="M44" s="13"/>
      <c r="N44" s="13"/>
      <c r="O44" s="13"/>
      <c r="P44" s="10"/>
      <c r="Q44" s="10"/>
      <c r="R44" s="10"/>
      <c r="S44" s="10"/>
      <c r="T44" s="10"/>
    </row>
    <row r="45" spans="1:20" x14ac:dyDescent="0.25">
      <c r="M45" s="13"/>
      <c r="N45" s="24" t="s">
        <v>15</v>
      </c>
      <c r="O45" s="24"/>
      <c r="P45" s="24"/>
      <c r="Q45" s="24"/>
      <c r="R45" s="24"/>
      <c r="S45" s="24"/>
      <c r="T45" s="24"/>
    </row>
    <row r="46" spans="1:20" x14ac:dyDescent="0.25">
      <c r="M46" s="26" t="s">
        <v>13</v>
      </c>
      <c r="N46" s="26"/>
      <c r="O46" s="26"/>
      <c r="P46" s="26"/>
      <c r="Q46" s="26"/>
      <c r="R46" s="26"/>
      <c r="S46" s="26"/>
      <c r="T46" s="26"/>
    </row>
    <row r="47" spans="1:20" x14ac:dyDescent="0.25">
      <c r="M47" s="13"/>
      <c r="N47" s="13"/>
      <c r="O47" s="13"/>
      <c r="P47" s="10"/>
      <c r="Q47" s="10"/>
      <c r="R47" s="10"/>
      <c r="S47" s="10"/>
      <c r="T47" s="10"/>
    </row>
    <row r="48" spans="1:20" x14ac:dyDescent="0.25">
      <c r="M48" s="13"/>
      <c r="N48" s="13"/>
      <c r="O48" s="13"/>
      <c r="P48" s="10"/>
      <c r="Q48" s="10"/>
      <c r="R48" s="10"/>
      <c r="S48" s="10"/>
      <c r="T48" s="10"/>
    </row>
    <row r="49" spans="13:20" x14ac:dyDescent="0.25">
      <c r="M49" s="13"/>
      <c r="N49" s="13"/>
      <c r="O49" s="13"/>
      <c r="P49" s="10"/>
      <c r="Q49" s="10"/>
      <c r="R49" s="10"/>
      <c r="S49" s="10"/>
      <c r="T49" s="10"/>
    </row>
    <row r="50" spans="13:20" x14ac:dyDescent="0.25">
      <c r="M50" s="10"/>
      <c r="N50" s="10"/>
      <c r="O50" s="10"/>
      <c r="P50" s="10"/>
      <c r="Q50" s="10"/>
      <c r="R50" s="10"/>
      <c r="S50" s="10"/>
      <c r="T50" s="10"/>
    </row>
    <row r="51" spans="13:20" x14ac:dyDescent="0.25">
      <c r="M51" s="10"/>
      <c r="N51" s="10"/>
      <c r="O51" s="10"/>
      <c r="P51" s="10"/>
      <c r="Q51" s="10"/>
      <c r="R51" s="10"/>
      <c r="S51" s="10"/>
      <c r="T51" s="10"/>
    </row>
    <row r="52" spans="13:20" x14ac:dyDescent="0.25">
      <c r="M52" s="10"/>
      <c r="N52" s="10"/>
      <c r="O52" s="10"/>
      <c r="P52" s="10"/>
      <c r="Q52" s="10"/>
      <c r="R52" s="10"/>
      <c r="S52" s="10"/>
      <c r="T52" s="10"/>
    </row>
    <row r="53" spans="13:20" x14ac:dyDescent="0.25">
      <c r="M53" s="10"/>
      <c r="N53" s="10"/>
      <c r="O53" s="10"/>
      <c r="P53" s="10"/>
      <c r="Q53" s="10"/>
      <c r="R53" s="10"/>
      <c r="S53" s="10"/>
      <c r="T53" s="10"/>
    </row>
    <row r="54" spans="13:20" x14ac:dyDescent="0.25">
      <c r="M54" s="10"/>
      <c r="N54" s="10"/>
      <c r="O54" s="10"/>
      <c r="P54" s="10"/>
      <c r="Q54" s="10"/>
      <c r="R54" s="10"/>
      <c r="S54" s="10"/>
      <c r="T54" s="10"/>
    </row>
    <row r="55" spans="13:20" x14ac:dyDescent="0.25">
      <c r="M55" s="10"/>
      <c r="N55" s="10"/>
      <c r="O55" s="10"/>
      <c r="P55" s="10"/>
      <c r="Q55" s="10"/>
      <c r="R55" s="10"/>
      <c r="S55" s="10"/>
      <c r="T55" s="10"/>
    </row>
    <row r="56" spans="13:20" x14ac:dyDescent="0.25">
      <c r="M56" s="10"/>
      <c r="N56" s="10"/>
      <c r="O56" s="10"/>
      <c r="P56" s="10"/>
      <c r="Q56" s="10"/>
      <c r="R56" s="10"/>
      <c r="S56" s="10"/>
      <c r="T56" s="10"/>
    </row>
    <row r="57" spans="13:20" x14ac:dyDescent="0.25">
      <c r="M57" s="10"/>
      <c r="N57" s="10"/>
      <c r="O57" s="10"/>
      <c r="P57" s="10"/>
      <c r="Q57" s="10"/>
      <c r="R57" s="10"/>
      <c r="S57" s="10"/>
      <c r="T57" s="10"/>
    </row>
    <row r="58" spans="13:20" x14ac:dyDescent="0.25">
      <c r="M58" s="10"/>
      <c r="N58" s="10"/>
      <c r="O58" s="10"/>
      <c r="P58" s="10"/>
      <c r="Q58" s="10"/>
      <c r="R58" s="10"/>
      <c r="S58" s="10"/>
      <c r="T58" s="10"/>
    </row>
    <row r="59" spans="13:20" x14ac:dyDescent="0.25">
      <c r="M59" s="10"/>
      <c r="N59" s="10"/>
      <c r="O59" s="10"/>
      <c r="P59" s="10"/>
      <c r="Q59" s="10"/>
      <c r="R59" s="10"/>
      <c r="S59" s="10"/>
      <c r="T59" s="10"/>
    </row>
    <row r="60" spans="13:20" x14ac:dyDescent="0.25">
      <c r="M60" s="10"/>
      <c r="N60" s="10"/>
      <c r="O60" s="10"/>
      <c r="P60" s="10"/>
      <c r="Q60" s="10"/>
      <c r="R60" s="10"/>
      <c r="S60" s="10"/>
      <c r="T60" s="10"/>
    </row>
    <row r="61" spans="13:20" x14ac:dyDescent="0.25">
      <c r="M61" s="10"/>
      <c r="N61" s="10"/>
      <c r="O61" s="10"/>
      <c r="P61" s="10"/>
      <c r="Q61" s="10"/>
      <c r="R61" s="10"/>
      <c r="S61" s="10"/>
      <c r="T61" s="10"/>
    </row>
    <row r="62" spans="13:20" x14ac:dyDescent="0.25">
      <c r="M62" s="10"/>
      <c r="N62" s="10"/>
      <c r="O62" s="10"/>
      <c r="P62" s="10"/>
      <c r="Q62" s="10"/>
      <c r="R62" s="10"/>
      <c r="S62" s="10"/>
      <c r="T62" s="10"/>
    </row>
    <row r="63" spans="13:20" x14ac:dyDescent="0.25">
      <c r="M63" s="10"/>
      <c r="N63" s="10"/>
      <c r="O63" s="10"/>
      <c r="P63" s="10"/>
      <c r="Q63" s="10"/>
      <c r="R63" s="10"/>
      <c r="S63" s="10"/>
      <c r="T63" s="10"/>
    </row>
    <row r="64" spans="13:20" x14ac:dyDescent="0.25">
      <c r="M64" s="10"/>
      <c r="N64" s="10"/>
      <c r="O64" s="10"/>
      <c r="P64" s="10"/>
      <c r="Q64" s="10"/>
      <c r="R64" s="10"/>
      <c r="S64" s="10"/>
      <c r="T64" s="10"/>
    </row>
    <row r="65" spans="13:20" x14ac:dyDescent="0.25">
      <c r="M65" s="10"/>
      <c r="N65" s="10"/>
      <c r="O65" s="10"/>
      <c r="P65" s="10"/>
      <c r="Q65" s="10"/>
      <c r="R65" s="10"/>
      <c r="S65" s="10"/>
      <c r="T65" s="10"/>
    </row>
    <row r="66" spans="13:20" x14ac:dyDescent="0.25">
      <c r="M66" s="10"/>
      <c r="N66" s="10"/>
      <c r="O66" s="10"/>
      <c r="P66" s="10"/>
      <c r="Q66" s="10"/>
      <c r="R66" s="10"/>
      <c r="S66" s="10"/>
      <c r="T66" s="10"/>
    </row>
    <row r="67" spans="13:20" x14ac:dyDescent="0.25">
      <c r="M67" s="10"/>
      <c r="N67" s="10"/>
      <c r="O67" s="10"/>
      <c r="P67" s="10"/>
      <c r="Q67" s="10"/>
      <c r="R67" s="10"/>
      <c r="S67" s="10"/>
      <c r="T67" s="10"/>
    </row>
    <row r="68" spans="13:20" x14ac:dyDescent="0.25">
      <c r="M68" s="10"/>
      <c r="N68" s="10"/>
      <c r="O68" s="10"/>
      <c r="P68" s="10"/>
      <c r="Q68" s="10"/>
      <c r="R68" s="10"/>
      <c r="S68" s="10"/>
      <c r="T68" s="10"/>
    </row>
    <row r="69" spans="13:20" x14ac:dyDescent="0.25">
      <c r="M69" s="10"/>
      <c r="N69" s="10"/>
      <c r="O69" s="10"/>
      <c r="P69" s="10"/>
      <c r="Q69" s="10"/>
      <c r="R69" s="10"/>
      <c r="S69" s="10"/>
      <c r="T69" s="10"/>
    </row>
    <row r="70" spans="13:20" x14ac:dyDescent="0.25">
      <c r="M70" s="10"/>
      <c r="N70" s="10"/>
      <c r="O70" s="10"/>
      <c r="P70" s="10"/>
      <c r="Q70" s="10"/>
      <c r="R70" s="10"/>
      <c r="S70" s="10"/>
      <c r="T70" s="10"/>
    </row>
    <row r="71" spans="13:20" x14ac:dyDescent="0.25">
      <c r="M71" s="10"/>
      <c r="N71" s="10"/>
      <c r="O71" s="10"/>
      <c r="P71" s="10"/>
      <c r="Q71" s="10"/>
      <c r="R71" s="10"/>
      <c r="S71" s="10"/>
      <c r="T71" s="10"/>
    </row>
    <row r="72" spans="13:20" x14ac:dyDescent="0.25">
      <c r="M72" s="10"/>
      <c r="N72" s="10"/>
      <c r="O72" s="10"/>
      <c r="P72" s="10"/>
      <c r="Q72" s="10"/>
      <c r="R72" s="10"/>
      <c r="S72" s="10"/>
      <c r="T72" s="10"/>
    </row>
    <row r="73" spans="13:20" x14ac:dyDescent="0.25">
      <c r="M73" s="10"/>
      <c r="N73" s="10"/>
      <c r="O73" s="10"/>
      <c r="P73" s="10"/>
      <c r="Q73" s="10"/>
      <c r="R73" s="10"/>
      <c r="S73" s="10"/>
      <c r="T73" s="10"/>
    </row>
    <row r="74" spans="13:20" x14ac:dyDescent="0.25">
      <c r="M74" s="10"/>
      <c r="N74" s="10"/>
      <c r="O74" s="10"/>
      <c r="P74" s="10"/>
      <c r="Q74" s="10"/>
      <c r="R74" s="10"/>
      <c r="S74" s="10"/>
      <c r="T74" s="10"/>
    </row>
    <row r="75" spans="13:20" x14ac:dyDescent="0.25">
      <c r="M75" s="10"/>
      <c r="N75" s="10"/>
      <c r="O75" s="10"/>
      <c r="P75" s="10"/>
      <c r="Q75" s="10"/>
      <c r="R75" s="10"/>
      <c r="S75" s="10"/>
      <c r="T75" s="10"/>
    </row>
    <row r="76" spans="13:20" x14ac:dyDescent="0.25">
      <c r="M76" s="10"/>
      <c r="N76" s="10"/>
      <c r="O76" s="10"/>
      <c r="P76" s="10"/>
      <c r="Q76" s="10"/>
      <c r="R76" s="10"/>
      <c r="S76" s="10"/>
      <c r="T76" s="10"/>
    </row>
    <row r="77" spans="13:20" x14ac:dyDescent="0.25">
      <c r="M77" s="10"/>
      <c r="N77" s="10"/>
      <c r="O77" s="10"/>
      <c r="P77" s="10"/>
      <c r="Q77" s="10"/>
      <c r="R77" s="10"/>
      <c r="S77" s="10"/>
      <c r="T77" s="10"/>
    </row>
    <row r="78" spans="13:20" x14ac:dyDescent="0.25">
      <c r="M78" s="10"/>
      <c r="N78" s="10"/>
      <c r="O78" s="10"/>
      <c r="P78" s="10"/>
      <c r="Q78" s="10"/>
      <c r="R78" s="10"/>
      <c r="S78" s="10"/>
      <c r="T78" s="10"/>
    </row>
    <row r="79" spans="13:20" x14ac:dyDescent="0.25">
      <c r="M79" s="10"/>
      <c r="N79" s="10"/>
      <c r="O79" s="10"/>
      <c r="P79" s="10"/>
      <c r="Q79" s="10"/>
      <c r="R79" s="10"/>
      <c r="S79" s="10"/>
      <c r="T79" s="10"/>
    </row>
    <row r="80" spans="13:20" x14ac:dyDescent="0.25">
      <c r="M80" s="10"/>
      <c r="N80" s="10"/>
      <c r="O80" s="10"/>
      <c r="P80" s="10"/>
      <c r="Q80" s="10"/>
      <c r="R80" s="10"/>
      <c r="S80" s="10"/>
      <c r="T80" s="10"/>
    </row>
    <row r="81" spans="13:20" x14ac:dyDescent="0.25">
      <c r="M81" s="10"/>
      <c r="N81" s="10"/>
      <c r="O81" s="10"/>
      <c r="P81" s="10"/>
      <c r="Q81" s="10"/>
      <c r="R81" s="10"/>
      <c r="S81" s="10"/>
      <c r="T81" s="10"/>
    </row>
    <row r="82" spans="13:20" x14ac:dyDescent="0.25">
      <c r="M82" s="10"/>
      <c r="N82" s="10"/>
      <c r="O82" s="10"/>
      <c r="P82" s="10"/>
      <c r="Q82" s="10"/>
      <c r="R82" s="10"/>
      <c r="S82" s="10"/>
      <c r="T82" s="10"/>
    </row>
    <row r="83" spans="13:20" x14ac:dyDescent="0.25">
      <c r="M83" s="10"/>
      <c r="N83" s="10"/>
      <c r="O83" s="10"/>
      <c r="P83" s="10"/>
      <c r="Q83" s="10"/>
      <c r="R83" s="10"/>
      <c r="S83" s="10"/>
      <c r="T83" s="10"/>
    </row>
    <row r="84" spans="13:20" x14ac:dyDescent="0.25">
      <c r="M84" s="10"/>
      <c r="N84" s="10"/>
      <c r="O84" s="10"/>
      <c r="P84" s="10"/>
      <c r="Q84" s="10"/>
      <c r="R84" s="10"/>
      <c r="S84" s="10"/>
      <c r="T84" s="10"/>
    </row>
    <row r="85" spans="13:20" x14ac:dyDescent="0.25">
      <c r="M85" s="10"/>
      <c r="N85" s="10"/>
      <c r="O85" s="10"/>
      <c r="P85" s="10"/>
      <c r="Q85" s="10"/>
      <c r="R85" s="10"/>
      <c r="S85" s="10"/>
      <c r="T85" s="10"/>
    </row>
    <row r="86" spans="13:20" x14ac:dyDescent="0.25">
      <c r="M86" s="10"/>
      <c r="N86" s="10"/>
      <c r="O86" s="10"/>
      <c r="P86" s="10"/>
      <c r="Q86" s="10"/>
      <c r="R86" s="10"/>
      <c r="S86" s="10"/>
      <c r="T86" s="10"/>
    </row>
    <row r="87" spans="13:20" x14ac:dyDescent="0.25">
      <c r="M87" s="10"/>
      <c r="N87" s="10"/>
      <c r="O87" s="10"/>
      <c r="P87" s="10"/>
      <c r="Q87" s="10"/>
      <c r="R87" s="10"/>
      <c r="S87" s="10"/>
      <c r="T87" s="10"/>
    </row>
    <row r="88" spans="13:20" x14ac:dyDescent="0.25">
      <c r="M88" s="10"/>
      <c r="N88" s="10"/>
      <c r="O88" s="10"/>
      <c r="P88" s="10"/>
      <c r="Q88" s="10"/>
      <c r="R88" s="10"/>
      <c r="S88" s="10"/>
      <c r="T88" s="10"/>
    </row>
    <row r="89" spans="13:20" x14ac:dyDescent="0.25">
      <c r="M89" s="10"/>
      <c r="N89" s="10"/>
      <c r="O89" s="10"/>
      <c r="P89" s="10"/>
      <c r="Q89" s="10"/>
      <c r="R89" s="10"/>
      <c r="S89" s="10"/>
      <c r="T89" s="10"/>
    </row>
    <row r="90" spans="13:20" x14ac:dyDescent="0.25">
      <c r="M90" s="10"/>
      <c r="N90" s="10"/>
      <c r="O90" s="10"/>
      <c r="P90" s="10"/>
      <c r="Q90" s="10"/>
      <c r="R90" s="10"/>
      <c r="S90" s="10"/>
      <c r="T90" s="10"/>
    </row>
    <row r="91" spans="13:20" x14ac:dyDescent="0.25">
      <c r="M91" s="10"/>
      <c r="N91" s="10"/>
      <c r="O91" s="10"/>
      <c r="P91" s="10"/>
      <c r="Q91" s="10"/>
      <c r="R91" s="10"/>
      <c r="S91" s="10"/>
      <c r="T91" s="10"/>
    </row>
    <row r="92" spans="13:20" x14ac:dyDescent="0.25">
      <c r="M92" s="10"/>
      <c r="N92" s="10"/>
      <c r="O92" s="10"/>
      <c r="P92" s="10"/>
      <c r="Q92" s="10"/>
      <c r="R92" s="10"/>
      <c r="S92" s="10"/>
      <c r="T92" s="10"/>
    </row>
    <row r="93" spans="13:20" x14ac:dyDescent="0.25">
      <c r="M93" s="10"/>
      <c r="N93" s="10"/>
      <c r="O93" s="10"/>
      <c r="P93" s="10"/>
      <c r="Q93" s="10"/>
      <c r="R93" s="10"/>
      <c r="S93" s="10"/>
      <c r="T93" s="10"/>
    </row>
    <row r="94" spans="13:20" x14ac:dyDescent="0.25">
      <c r="M94" s="10"/>
      <c r="N94" s="10"/>
      <c r="O94" s="10"/>
      <c r="P94" s="10"/>
      <c r="Q94" s="10"/>
      <c r="R94" s="10"/>
      <c r="S94" s="10"/>
      <c r="T94" s="10"/>
    </row>
    <row r="95" spans="13:20" x14ac:dyDescent="0.25">
      <c r="M95" s="10"/>
      <c r="N95" s="10"/>
      <c r="O95" s="10"/>
      <c r="P95" s="10"/>
      <c r="Q95" s="10"/>
      <c r="R95" s="10"/>
      <c r="S95" s="10"/>
      <c r="T95" s="10"/>
    </row>
    <row r="96" spans="13:20" x14ac:dyDescent="0.25">
      <c r="M96" s="10"/>
      <c r="N96" s="10"/>
      <c r="O96" s="10"/>
      <c r="P96" s="10"/>
      <c r="Q96" s="10"/>
      <c r="R96" s="10"/>
      <c r="S96" s="10"/>
      <c r="T96" s="10"/>
    </row>
    <row r="97" spans="13:20" x14ac:dyDescent="0.25">
      <c r="M97" s="10"/>
      <c r="N97" s="10"/>
      <c r="O97" s="10"/>
      <c r="P97" s="10"/>
      <c r="Q97" s="10"/>
      <c r="R97" s="10"/>
      <c r="S97" s="10"/>
      <c r="T97" s="10"/>
    </row>
    <row r="98" spans="13:20" x14ac:dyDescent="0.25">
      <c r="M98" s="10"/>
      <c r="N98" s="10"/>
      <c r="O98" s="10"/>
      <c r="P98" s="10"/>
      <c r="Q98" s="10"/>
      <c r="R98" s="10"/>
      <c r="S98" s="10"/>
      <c r="T98" s="10"/>
    </row>
    <row r="99" spans="13:20" x14ac:dyDescent="0.25">
      <c r="M99" s="10"/>
      <c r="N99" s="10"/>
      <c r="O99" s="10"/>
      <c r="P99" s="10"/>
      <c r="Q99" s="10"/>
      <c r="R99" s="10"/>
      <c r="S99" s="10"/>
      <c r="T99" s="10"/>
    </row>
    <row r="100" spans="13:20" x14ac:dyDescent="0.25">
      <c r="M100" s="10"/>
      <c r="N100" s="10"/>
      <c r="O100" s="10"/>
      <c r="P100" s="10"/>
      <c r="Q100" s="10"/>
      <c r="R100" s="10"/>
      <c r="S100" s="10"/>
      <c r="T100" s="10"/>
    </row>
    <row r="101" spans="13:20" x14ac:dyDescent="0.25">
      <c r="M101" s="10"/>
      <c r="N101" s="10"/>
      <c r="O101" s="10"/>
      <c r="P101" s="10"/>
      <c r="Q101" s="10"/>
      <c r="R101" s="10"/>
      <c r="S101" s="10"/>
      <c r="T101" s="10"/>
    </row>
    <row r="102" spans="13:20" x14ac:dyDescent="0.25">
      <c r="M102" s="10"/>
      <c r="N102" s="10"/>
      <c r="O102" s="10"/>
      <c r="P102" s="10"/>
      <c r="Q102" s="10"/>
      <c r="R102" s="10"/>
      <c r="S102" s="10"/>
      <c r="T102" s="10"/>
    </row>
    <row r="103" spans="13:20" x14ac:dyDescent="0.25">
      <c r="M103" s="10"/>
      <c r="N103" s="10"/>
      <c r="O103" s="10"/>
      <c r="P103" s="10"/>
      <c r="Q103" s="10"/>
      <c r="R103" s="10"/>
      <c r="S103" s="10"/>
      <c r="T103" s="10"/>
    </row>
    <row r="104" spans="13:20" x14ac:dyDescent="0.25">
      <c r="M104" s="10"/>
      <c r="N104" s="10"/>
      <c r="O104" s="10"/>
      <c r="P104" s="10"/>
      <c r="Q104" s="10"/>
      <c r="R104" s="10"/>
      <c r="S104" s="10"/>
      <c r="T104" s="10"/>
    </row>
    <row r="105" spans="13:20" x14ac:dyDescent="0.25">
      <c r="M105" s="10"/>
      <c r="N105" s="10"/>
      <c r="O105" s="10"/>
      <c r="P105" s="10"/>
      <c r="Q105" s="10"/>
      <c r="R105" s="10"/>
      <c r="S105" s="10"/>
      <c r="T105" s="10"/>
    </row>
    <row r="106" spans="13:20" x14ac:dyDescent="0.25">
      <c r="M106" s="10"/>
      <c r="N106" s="10"/>
      <c r="O106" s="10"/>
      <c r="P106" s="10"/>
      <c r="Q106" s="10"/>
      <c r="R106" s="10"/>
      <c r="S106" s="10"/>
      <c r="T106" s="10"/>
    </row>
    <row r="107" spans="13:20" x14ac:dyDescent="0.25">
      <c r="M107" s="10"/>
      <c r="N107" s="10"/>
      <c r="O107" s="10"/>
      <c r="P107" s="10"/>
      <c r="Q107" s="10"/>
      <c r="R107" s="10"/>
      <c r="S107" s="10"/>
      <c r="T107" s="10"/>
    </row>
    <row r="108" spans="13:20" x14ac:dyDescent="0.25">
      <c r="M108" s="10"/>
      <c r="N108" s="10"/>
      <c r="O108" s="10"/>
      <c r="P108" s="10"/>
      <c r="Q108" s="10"/>
      <c r="R108" s="10"/>
      <c r="S108" s="10"/>
      <c r="T108" s="10"/>
    </row>
    <row r="109" spans="13:20" x14ac:dyDescent="0.25">
      <c r="M109" s="10"/>
      <c r="N109" s="10"/>
      <c r="O109" s="10"/>
      <c r="P109" s="10"/>
      <c r="Q109" s="10"/>
      <c r="R109" s="10"/>
      <c r="S109" s="10"/>
      <c r="T109" s="10"/>
    </row>
    <row r="110" spans="13:20" x14ac:dyDescent="0.25">
      <c r="M110" s="10"/>
      <c r="N110" s="10"/>
      <c r="O110" s="10"/>
      <c r="P110" s="10"/>
      <c r="Q110" s="10"/>
      <c r="R110" s="10"/>
      <c r="S110" s="10"/>
      <c r="T110" s="10"/>
    </row>
    <row r="111" spans="13:20" x14ac:dyDescent="0.25">
      <c r="M111" s="10"/>
      <c r="N111" s="10"/>
      <c r="O111" s="10"/>
      <c r="P111" s="10"/>
      <c r="Q111" s="10"/>
      <c r="R111" s="10"/>
      <c r="S111" s="10"/>
      <c r="T111" s="10"/>
    </row>
    <row r="112" spans="13:20" x14ac:dyDescent="0.25">
      <c r="M112" s="10"/>
      <c r="N112" s="10"/>
      <c r="O112" s="10"/>
      <c r="P112" s="10"/>
      <c r="Q112" s="10"/>
      <c r="R112" s="10"/>
      <c r="S112" s="10"/>
      <c r="T112" s="10"/>
    </row>
    <row r="113" spans="13:20" x14ac:dyDescent="0.25">
      <c r="M113" s="10"/>
      <c r="N113" s="10"/>
      <c r="O113" s="10"/>
      <c r="P113" s="10"/>
      <c r="Q113" s="10"/>
      <c r="R113" s="10"/>
      <c r="S113" s="10"/>
      <c r="T113" s="10"/>
    </row>
    <row r="114" spans="13:20" x14ac:dyDescent="0.25">
      <c r="M114" s="10"/>
      <c r="N114" s="10"/>
      <c r="O114" s="10"/>
      <c r="P114" s="10"/>
      <c r="Q114" s="10"/>
      <c r="R114" s="10"/>
      <c r="S114" s="10"/>
      <c r="T114" s="10"/>
    </row>
    <row r="115" spans="13:20" x14ac:dyDescent="0.25">
      <c r="M115" s="10"/>
      <c r="N115" s="10"/>
      <c r="O115" s="10"/>
      <c r="P115" s="10"/>
      <c r="Q115" s="10"/>
      <c r="R115" s="10"/>
      <c r="S115" s="10"/>
      <c r="T115" s="10"/>
    </row>
    <row r="116" spans="13:20" x14ac:dyDescent="0.25">
      <c r="M116" s="10"/>
      <c r="N116" s="10"/>
      <c r="O116" s="10"/>
      <c r="P116" s="10"/>
      <c r="Q116" s="10"/>
      <c r="R116" s="10"/>
      <c r="S116" s="10"/>
      <c r="T116" s="10"/>
    </row>
    <row r="117" spans="13:20" x14ac:dyDescent="0.25">
      <c r="M117" s="10"/>
      <c r="N117" s="10"/>
      <c r="O117" s="10"/>
      <c r="P117" s="10"/>
      <c r="Q117" s="10"/>
      <c r="R117" s="10"/>
      <c r="S117" s="10"/>
      <c r="T117" s="10"/>
    </row>
    <row r="118" spans="13:20" x14ac:dyDescent="0.25">
      <c r="M118" s="10"/>
      <c r="N118" s="10"/>
      <c r="O118" s="10"/>
      <c r="P118" s="10"/>
      <c r="Q118" s="10"/>
      <c r="R118" s="10"/>
      <c r="S118" s="10"/>
      <c r="T118" s="10"/>
    </row>
    <row r="119" spans="13:20" x14ac:dyDescent="0.25">
      <c r="M119" s="10"/>
      <c r="N119" s="10"/>
      <c r="O119" s="10"/>
      <c r="P119" s="10"/>
      <c r="Q119" s="10"/>
      <c r="R119" s="10"/>
      <c r="S119" s="10"/>
      <c r="T119" s="10"/>
    </row>
    <row r="120" spans="13:20" x14ac:dyDescent="0.25">
      <c r="M120" s="10"/>
      <c r="N120" s="10"/>
      <c r="O120" s="10"/>
      <c r="P120" s="10"/>
      <c r="Q120" s="10"/>
      <c r="R120" s="10"/>
      <c r="S120" s="10"/>
      <c r="T120" s="10"/>
    </row>
    <row r="121" spans="13:20" x14ac:dyDescent="0.25">
      <c r="M121" s="10"/>
      <c r="N121" s="10"/>
      <c r="O121" s="10"/>
      <c r="P121" s="10"/>
      <c r="Q121" s="10"/>
      <c r="R121" s="10"/>
      <c r="S121" s="10"/>
      <c r="T121" s="10"/>
    </row>
    <row r="122" spans="13:20" x14ac:dyDescent="0.25">
      <c r="M122" s="10"/>
      <c r="N122" s="10"/>
      <c r="O122" s="10"/>
      <c r="P122" s="10"/>
      <c r="Q122" s="10"/>
      <c r="R122" s="10"/>
      <c r="S122" s="10"/>
      <c r="T122" s="10"/>
    </row>
    <row r="123" spans="13:20" x14ac:dyDescent="0.25">
      <c r="M123" s="10"/>
      <c r="N123" s="10"/>
      <c r="O123" s="10"/>
      <c r="P123" s="10"/>
      <c r="Q123" s="10"/>
      <c r="R123" s="10"/>
      <c r="S123" s="10"/>
      <c r="T123" s="10"/>
    </row>
    <row r="124" spans="13:20" x14ac:dyDescent="0.25">
      <c r="M124" s="10"/>
      <c r="N124" s="10"/>
      <c r="O124" s="10"/>
      <c r="P124" s="10"/>
      <c r="Q124" s="10"/>
      <c r="R124" s="10"/>
      <c r="S124" s="10"/>
      <c r="T124" s="10"/>
    </row>
    <row r="125" spans="13:20" x14ac:dyDescent="0.25">
      <c r="M125" s="10"/>
      <c r="N125" s="10"/>
      <c r="O125" s="10"/>
      <c r="P125" s="10"/>
      <c r="Q125" s="10"/>
      <c r="R125" s="10"/>
      <c r="S125" s="10"/>
      <c r="T125" s="10"/>
    </row>
    <row r="126" spans="13:20" x14ac:dyDescent="0.25">
      <c r="M126" s="10"/>
      <c r="N126" s="10"/>
      <c r="O126" s="10"/>
      <c r="P126" s="10"/>
      <c r="Q126" s="10"/>
      <c r="R126" s="10"/>
      <c r="S126" s="10"/>
      <c r="T126" s="10"/>
    </row>
    <row r="127" spans="13:20" x14ac:dyDescent="0.25">
      <c r="M127" s="10"/>
      <c r="N127" s="10"/>
      <c r="O127" s="10"/>
      <c r="P127" s="10"/>
      <c r="Q127" s="10"/>
      <c r="R127" s="10"/>
      <c r="S127" s="10"/>
      <c r="T127" s="10"/>
    </row>
    <row r="128" spans="13:20" x14ac:dyDescent="0.25">
      <c r="M128" s="10"/>
      <c r="N128" s="10"/>
      <c r="O128" s="10"/>
      <c r="P128" s="10"/>
      <c r="Q128" s="10"/>
      <c r="R128" s="10"/>
      <c r="S128" s="10"/>
      <c r="T128" s="10"/>
    </row>
    <row r="129" spans="13:20" x14ac:dyDescent="0.25">
      <c r="M129" s="10"/>
      <c r="N129" s="10"/>
      <c r="O129" s="10"/>
      <c r="P129" s="10"/>
      <c r="Q129" s="10"/>
      <c r="R129" s="10"/>
      <c r="S129" s="10"/>
      <c r="T129" s="10"/>
    </row>
    <row r="130" spans="13:20" x14ac:dyDescent="0.25">
      <c r="M130" s="10"/>
      <c r="N130" s="10"/>
      <c r="O130" s="10"/>
      <c r="P130" s="10"/>
      <c r="Q130" s="10"/>
      <c r="R130" s="10"/>
      <c r="S130" s="10"/>
      <c r="T130" s="10"/>
    </row>
    <row r="131" spans="13:20" x14ac:dyDescent="0.25">
      <c r="M131" s="10"/>
      <c r="N131" s="10"/>
      <c r="O131" s="10"/>
      <c r="P131" s="10"/>
      <c r="Q131" s="10"/>
      <c r="R131" s="10"/>
      <c r="S131" s="10"/>
      <c r="T131" s="10"/>
    </row>
    <row r="132" spans="13:20" x14ac:dyDescent="0.25">
      <c r="M132" s="10"/>
      <c r="N132" s="10"/>
      <c r="O132" s="10"/>
      <c r="P132" s="10"/>
      <c r="Q132" s="10"/>
      <c r="R132" s="10"/>
      <c r="S132" s="10"/>
      <c r="T132" s="10"/>
    </row>
    <row r="133" spans="13:20" x14ac:dyDescent="0.25">
      <c r="M133" s="10"/>
      <c r="N133" s="10"/>
      <c r="O133" s="10"/>
      <c r="P133" s="10"/>
      <c r="Q133" s="10"/>
      <c r="R133" s="10"/>
      <c r="S133" s="10"/>
      <c r="T133" s="10"/>
    </row>
    <row r="134" spans="13:20" x14ac:dyDescent="0.25">
      <c r="M134" s="10"/>
      <c r="N134" s="10"/>
      <c r="O134" s="10"/>
      <c r="P134" s="10"/>
      <c r="Q134" s="10"/>
      <c r="R134" s="10"/>
      <c r="S134" s="10"/>
      <c r="T134" s="10"/>
    </row>
    <row r="135" spans="13:20" x14ac:dyDescent="0.25">
      <c r="M135" s="10"/>
      <c r="N135" s="10"/>
      <c r="O135" s="10"/>
      <c r="P135" s="10"/>
      <c r="Q135" s="10"/>
      <c r="R135" s="10"/>
      <c r="S135" s="10"/>
      <c r="T135" s="10"/>
    </row>
    <row r="136" spans="13:20" x14ac:dyDescent="0.25">
      <c r="M136" s="10"/>
      <c r="N136" s="10"/>
      <c r="O136" s="10"/>
      <c r="P136" s="10"/>
      <c r="Q136" s="10"/>
      <c r="R136" s="10"/>
      <c r="S136" s="10"/>
      <c r="T136" s="10"/>
    </row>
    <row r="137" spans="13:20" x14ac:dyDescent="0.25">
      <c r="M137" s="10"/>
      <c r="N137" s="10"/>
      <c r="O137" s="10"/>
      <c r="P137" s="10"/>
      <c r="Q137" s="10"/>
      <c r="R137" s="10"/>
      <c r="S137" s="10"/>
      <c r="T137" s="10"/>
    </row>
    <row r="138" spans="13:20" x14ac:dyDescent="0.25">
      <c r="M138" s="10"/>
      <c r="N138" s="10"/>
      <c r="O138" s="10"/>
      <c r="P138" s="10"/>
      <c r="Q138" s="10"/>
      <c r="R138" s="10"/>
      <c r="S138" s="10"/>
      <c r="T138" s="10"/>
    </row>
    <row r="139" spans="13:20" x14ac:dyDescent="0.25">
      <c r="M139" s="10"/>
      <c r="N139" s="10"/>
      <c r="O139" s="10"/>
      <c r="P139" s="10"/>
      <c r="Q139" s="10"/>
      <c r="R139" s="10"/>
      <c r="S139" s="10"/>
      <c r="T139" s="10"/>
    </row>
    <row r="140" spans="13:20" x14ac:dyDescent="0.25">
      <c r="M140" s="10"/>
      <c r="N140" s="10"/>
      <c r="O140" s="10"/>
      <c r="P140" s="10"/>
      <c r="Q140" s="10"/>
      <c r="R140" s="10"/>
      <c r="S140" s="10"/>
      <c r="T140" s="10"/>
    </row>
    <row r="141" spans="13:20" x14ac:dyDescent="0.25">
      <c r="M141" s="10"/>
      <c r="N141" s="10"/>
      <c r="O141" s="10"/>
      <c r="P141" s="10"/>
      <c r="Q141" s="10"/>
      <c r="R141" s="10"/>
      <c r="S141" s="10"/>
      <c r="T141" s="10"/>
    </row>
    <row r="142" spans="13:20" x14ac:dyDescent="0.25">
      <c r="M142" s="10"/>
      <c r="N142" s="10"/>
      <c r="O142" s="10"/>
      <c r="P142" s="10"/>
      <c r="Q142" s="10"/>
      <c r="R142" s="10"/>
      <c r="S142" s="10"/>
      <c r="T142" s="10"/>
    </row>
    <row r="143" spans="13:20" x14ac:dyDescent="0.25">
      <c r="M143" s="10"/>
      <c r="N143" s="10"/>
      <c r="O143" s="10"/>
      <c r="P143" s="10"/>
      <c r="Q143" s="10"/>
      <c r="R143" s="10"/>
      <c r="S143" s="10"/>
      <c r="T143" s="10"/>
    </row>
    <row r="144" spans="13:20" x14ac:dyDescent="0.25">
      <c r="M144" s="10"/>
      <c r="N144" s="10"/>
      <c r="O144" s="10"/>
      <c r="P144" s="10"/>
      <c r="Q144" s="10"/>
      <c r="R144" s="10"/>
      <c r="S144" s="10"/>
      <c r="T144" s="10"/>
    </row>
    <row r="145" spans="13:20" x14ac:dyDescent="0.25">
      <c r="M145" s="10"/>
      <c r="N145" s="10"/>
      <c r="O145" s="10"/>
      <c r="P145" s="10"/>
      <c r="Q145" s="10"/>
      <c r="R145" s="10"/>
      <c r="S145" s="10"/>
      <c r="T145" s="10"/>
    </row>
    <row r="146" spans="13:20" x14ac:dyDescent="0.25">
      <c r="M146" s="10"/>
      <c r="N146" s="10"/>
      <c r="O146" s="10"/>
      <c r="P146" s="10"/>
      <c r="Q146" s="10"/>
      <c r="R146" s="10"/>
      <c r="S146" s="10"/>
      <c r="T146" s="10"/>
    </row>
    <row r="147" spans="13:20" x14ac:dyDescent="0.25">
      <c r="M147" s="10"/>
      <c r="N147" s="10"/>
      <c r="O147" s="10"/>
      <c r="P147" s="10"/>
      <c r="Q147" s="10"/>
      <c r="R147" s="10"/>
      <c r="S147" s="10"/>
      <c r="T147" s="10"/>
    </row>
    <row r="148" spans="13:20" x14ac:dyDescent="0.25">
      <c r="M148" s="10"/>
      <c r="N148" s="10"/>
      <c r="O148" s="10"/>
      <c r="P148" s="10"/>
      <c r="Q148" s="10"/>
      <c r="R148" s="10"/>
      <c r="S148" s="10"/>
      <c r="T148" s="10"/>
    </row>
    <row r="149" spans="13:20" x14ac:dyDescent="0.25">
      <c r="M149" s="10"/>
      <c r="N149" s="10"/>
      <c r="O149" s="10"/>
      <c r="P149" s="10"/>
      <c r="Q149" s="10"/>
      <c r="R149" s="10"/>
      <c r="S149" s="10"/>
      <c r="T149" s="10"/>
    </row>
    <row r="150" spans="13:20" x14ac:dyDescent="0.25">
      <c r="M150" s="10"/>
      <c r="N150" s="10"/>
      <c r="O150" s="10"/>
      <c r="P150" s="10"/>
      <c r="Q150" s="10"/>
      <c r="R150" s="10"/>
      <c r="S150" s="10"/>
      <c r="T150" s="10"/>
    </row>
    <row r="151" spans="13:20" x14ac:dyDescent="0.25">
      <c r="M151" s="10"/>
      <c r="N151" s="10"/>
      <c r="O151" s="10"/>
      <c r="P151" s="10"/>
      <c r="Q151" s="10"/>
      <c r="R151" s="10"/>
      <c r="S151" s="10"/>
      <c r="T151" s="10"/>
    </row>
    <row r="152" spans="13:20" x14ac:dyDescent="0.25">
      <c r="M152" s="10"/>
      <c r="N152" s="10"/>
      <c r="O152" s="10"/>
      <c r="P152" s="10"/>
      <c r="Q152" s="10"/>
      <c r="R152" s="10"/>
      <c r="S152" s="10"/>
      <c r="T152" s="10"/>
    </row>
    <row r="153" spans="13:20" x14ac:dyDescent="0.25">
      <c r="M153" s="10"/>
      <c r="N153" s="10"/>
      <c r="O153" s="10"/>
      <c r="P153" s="10"/>
      <c r="Q153" s="10"/>
      <c r="R153" s="10"/>
      <c r="S153" s="10"/>
      <c r="T153" s="10"/>
    </row>
    <row r="154" spans="13:20" x14ac:dyDescent="0.25">
      <c r="M154" s="10"/>
      <c r="N154" s="10"/>
      <c r="O154" s="10"/>
      <c r="P154" s="10"/>
      <c r="Q154" s="10"/>
      <c r="R154" s="10"/>
      <c r="S154" s="10"/>
      <c r="T154" s="10"/>
    </row>
    <row r="155" spans="13:20" x14ac:dyDescent="0.25">
      <c r="M155" s="10"/>
      <c r="N155" s="10"/>
      <c r="O155" s="10"/>
      <c r="P155" s="10"/>
      <c r="Q155" s="10"/>
      <c r="R155" s="10"/>
      <c r="S155" s="10"/>
      <c r="T155" s="10"/>
    </row>
    <row r="156" spans="13:20" x14ac:dyDescent="0.25">
      <c r="M156" s="10"/>
      <c r="N156" s="10"/>
      <c r="O156" s="10"/>
      <c r="P156" s="10"/>
      <c r="Q156" s="10"/>
      <c r="R156" s="10"/>
      <c r="S156" s="10"/>
      <c r="T156" s="10"/>
    </row>
    <row r="157" spans="13:20" x14ac:dyDescent="0.25">
      <c r="M157" s="10"/>
      <c r="N157" s="10"/>
      <c r="O157" s="10"/>
      <c r="P157" s="10"/>
      <c r="Q157" s="10"/>
      <c r="R157" s="10"/>
      <c r="S157" s="10"/>
      <c r="T157" s="10"/>
    </row>
    <row r="158" spans="13:20" x14ac:dyDescent="0.25">
      <c r="M158" s="10"/>
      <c r="N158" s="10"/>
      <c r="O158" s="10"/>
      <c r="P158" s="10"/>
      <c r="Q158" s="10"/>
      <c r="R158" s="10"/>
      <c r="S158" s="10"/>
      <c r="T158" s="10"/>
    </row>
    <row r="159" spans="13:20" x14ac:dyDescent="0.25">
      <c r="M159" s="10"/>
      <c r="N159" s="10"/>
      <c r="O159" s="10"/>
      <c r="P159" s="10"/>
      <c r="Q159" s="10"/>
      <c r="R159" s="10"/>
      <c r="S159" s="10"/>
      <c r="T159" s="10"/>
    </row>
    <row r="160" spans="13:20" x14ac:dyDescent="0.25">
      <c r="M160" s="10"/>
      <c r="N160" s="10"/>
      <c r="O160" s="10"/>
      <c r="P160" s="10"/>
      <c r="Q160" s="10"/>
      <c r="R160" s="10"/>
      <c r="S160" s="10"/>
      <c r="T160" s="10"/>
    </row>
    <row r="161" spans="13:20" x14ac:dyDescent="0.25">
      <c r="M161" s="10"/>
      <c r="N161" s="10"/>
      <c r="O161" s="10"/>
      <c r="P161" s="10"/>
      <c r="Q161" s="10"/>
      <c r="R161" s="10"/>
      <c r="S161" s="10"/>
      <c r="T161" s="10"/>
    </row>
    <row r="162" spans="13:20" x14ac:dyDescent="0.25">
      <c r="M162" s="10"/>
      <c r="N162" s="10"/>
      <c r="O162" s="10"/>
      <c r="P162" s="10"/>
      <c r="Q162" s="10"/>
      <c r="R162" s="10"/>
      <c r="S162" s="10"/>
      <c r="T162" s="10"/>
    </row>
    <row r="163" spans="13:20" x14ac:dyDescent="0.25">
      <c r="M163" s="10"/>
      <c r="N163" s="10"/>
      <c r="O163" s="10"/>
      <c r="P163" s="10"/>
      <c r="Q163" s="10"/>
      <c r="R163" s="10"/>
      <c r="S163" s="10"/>
      <c r="T163" s="10"/>
    </row>
    <row r="164" spans="13:20" x14ac:dyDescent="0.25">
      <c r="M164" s="10"/>
      <c r="N164" s="10"/>
      <c r="O164" s="10"/>
      <c r="P164" s="10"/>
      <c r="Q164" s="10"/>
      <c r="R164" s="10"/>
      <c r="S164" s="10"/>
      <c r="T164" s="10"/>
    </row>
    <row r="165" spans="13:20" x14ac:dyDescent="0.25">
      <c r="M165" s="10"/>
      <c r="N165" s="10"/>
      <c r="O165" s="10"/>
      <c r="P165" s="10"/>
      <c r="Q165" s="10"/>
      <c r="R165" s="10"/>
      <c r="S165" s="10"/>
      <c r="T165" s="10"/>
    </row>
    <row r="166" spans="13:20" x14ac:dyDescent="0.25">
      <c r="M166" s="10"/>
      <c r="N166" s="10"/>
      <c r="O166" s="10"/>
      <c r="P166" s="10"/>
      <c r="Q166" s="10"/>
      <c r="R166" s="10"/>
      <c r="S166" s="10"/>
      <c r="T166" s="10"/>
    </row>
    <row r="167" spans="13:20" x14ac:dyDescent="0.25">
      <c r="M167" s="10"/>
      <c r="N167" s="10"/>
      <c r="O167" s="10"/>
      <c r="P167" s="10"/>
      <c r="Q167" s="10"/>
      <c r="R167" s="10"/>
      <c r="S167" s="10"/>
      <c r="T167" s="10"/>
    </row>
    <row r="168" spans="13:20" x14ac:dyDescent="0.25">
      <c r="M168" s="10"/>
      <c r="N168" s="10"/>
      <c r="O168" s="10"/>
      <c r="P168" s="10"/>
      <c r="Q168" s="10"/>
      <c r="R168" s="10"/>
      <c r="S168" s="10"/>
      <c r="T168" s="10"/>
    </row>
    <row r="169" spans="13:20" x14ac:dyDescent="0.25">
      <c r="M169" s="10"/>
      <c r="N169" s="10"/>
      <c r="O169" s="10"/>
      <c r="P169" s="10"/>
      <c r="Q169" s="10"/>
      <c r="R169" s="10"/>
      <c r="S169" s="10"/>
      <c r="T169" s="10"/>
    </row>
    <row r="170" spans="13:20" x14ac:dyDescent="0.25">
      <c r="M170" s="10"/>
      <c r="N170" s="10"/>
      <c r="O170" s="10"/>
      <c r="P170" s="10"/>
      <c r="Q170" s="10"/>
      <c r="R170" s="10"/>
      <c r="S170" s="10"/>
      <c r="T170" s="10"/>
    </row>
    <row r="171" spans="13:20" x14ac:dyDescent="0.25">
      <c r="M171" s="10"/>
      <c r="N171" s="10"/>
      <c r="O171" s="10"/>
      <c r="P171" s="10"/>
      <c r="Q171" s="10"/>
      <c r="R171" s="10"/>
      <c r="S171" s="10"/>
      <c r="T171" s="10"/>
    </row>
    <row r="172" spans="13:20" x14ac:dyDescent="0.25">
      <c r="M172" s="10"/>
      <c r="N172" s="10"/>
      <c r="O172" s="10"/>
      <c r="P172" s="10"/>
      <c r="Q172" s="10"/>
      <c r="R172" s="10"/>
      <c r="S172" s="10"/>
      <c r="T172" s="10"/>
    </row>
    <row r="173" spans="13:20" x14ac:dyDescent="0.25">
      <c r="M173" s="10"/>
      <c r="N173" s="10"/>
      <c r="O173" s="10"/>
      <c r="P173" s="10"/>
      <c r="Q173" s="10"/>
      <c r="R173" s="10"/>
      <c r="S173" s="10"/>
      <c r="T173" s="10"/>
    </row>
    <row r="174" spans="13:20" x14ac:dyDescent="0.25">
      <c r="M174" s="10"/>
      <c r="N174" s="10"/>
      <c r="O174" s="10"/>
      <c r="P174" s="10"/>
      <c r="Q174" s="10"/>
      <c r="R174" s="10"/>
      <c r="S174" s="10"/>
      <c r="T174" s="10"/>
    </row>
    <row r="175" spans="13:20" x14ac:dyDescent="0.25">
      <c r="M175" s="10"/>
      <c r="N175" s="10"/>
      <c r="O175" s="10"/>
      <c r="P175" s="10"/>
      <c r="Q175" s="10"/>
      <c r="R175" s="10"/>
      <c r="S175" s="10"/>
      <c r="T175" s="10"/>
    </row>
    <row r="176" spans="13:20" x14ac:dyDescent="0.25">
      <c r="M176" s="10"/>
      <c r="N176" s="10"/>
      <c r="O176" s="10"/>
      <c r="P176" s="10"/>
      <c r="Q176" s="10"/>
      <c r="R176" s="10"/>
      <c r="S176" s="10"/>
      <c r="T176" s="10"/>
    </row>
    <row r="177" spans="13:20" x14ac:dyDescent="0.25">
      <c r="M177" s="10"/>
      <c r="N177" s="10"/>
      <c r="O177" s="10"/>
      <c r="P177" s="10"/>
      <c r="Q177" s="10"/>
      <c r="R177" s="10"/>
      <c r="S177" s="10"/>
      <c r="T177" s="10"/>
    </row>
    <row r="178" spans="13:20" x14ac:dyDescent="0.25">
      <c r="M178" s="10"/>
      <c r="N178" s="10"/>
      <c r="O178" s="10"/>
      <c r="P178" s="10"/>
      <c r="Q178" s="10"/>
      <c r="R178" s="10"/>
      <c r="S178" s="10"/>
      <c r="T178" s="10"/>
    </row>
    <row r="179" spans="13:20" x14ac:dyDescent="0.25">
      <c r="M179" s="10"/>
      <c r="N179" s="10"/>
      <c r="O179" s="10"/>
      <c r="P179" s="10"/>
      <c r="Q179" s="10"/>
      <c r="R179" s="10"/>
      <c r="S179" s="10"/>
      <c r="T179" s="10"/>
    </row>
    <row r="180" spans="13:20" x14ac:dyDescent="0.25">
      <c r="M180" s="10"/>
      <c r="N180" s="10"/>
      <c r="O180" s="10"/>
      <c r="P180" s="10"/>
      <c r="Q180" s="10"/>
      <c r="R180" s="10"/>
      <c r="S180" s="10"/>
      <c r="T180" s="10"/>
    </row>
    <row r="181" spans="13:20" x14ac:dyDescent="0.25">
      <c r="M181" s="10"/>
      <c r="N181" s="10"/>
      <c r="O181" s="10"/>
      <c r="P181" s="10"/>
      <c r="Q181" s="10"/>
      <c r="R181" s="10"/>
      <c r="S181" s="10"/>
      <c r="T181" s="10"/>
    </row>
    <row r="182" spans="13:20" x14ac:dyDescent="0.25">
      <c r="M182" s="10"/>
      <c r="N182" s="10"/>
      <c r="O182" s="10"/>
      <c r="P182" s="10"/>
      <c r="Q182" s="10"/>
      <c r="R182" s="10"/>
      <c r="S182" s="10"/>
      <c r="T182" s="10"/>
    </row>
    <row r="183" spans="13:20" x14ac:dyDescent="0.25">
      <c r="M183" s="10"/>
      <c r="N183" s="10"/>
      <c r="O183" s="10"/>
      <c r="P183" s="10"/>
      <c r="Q183" s="10"/>
      <c r="R183" s="10"/>
      <c r="S183" s="10"/>
      <c r="T183" s="10"/>
    </row>
    <row r="184" spans="13:20" x14ac:dyDescent="0.25">
      <c r="M184" s="10"/>
      <c r="N184" s="10"/>
      <c r="O184" s="10"/>
      <c r="P184" s="10"/>
      <c r="Q184" s="10"/>
      <c r="R184" s="10"/>
      <c r="S184" s="10"/>
      <c r="T184" s="10"/>
    </row>
    <row r="185" spans="13:20" x14ac:dyDescent="0.25">
      <c r="M185" s="10"/>
      <c r="N185" s="10"/>
      <c r="O185" s="10"/>
      <c r="P185" s="10"/>
      <c r="Q185" s="10"/>
      <c r="R185" s="10"/>
      <c r="S185" s="10"/>
      <c r="T185" s="10"/>
    </row>
    <row r="186" spans="13:20" x14ac:dyDescent="0.25">
      <c r="M186" s="10"/>
      <c r="N186" s="10"/>
      <c r="O186" s="10"/>
      <c r="P186" s="10"/>
      <c r="Q186" s="10"/>
      <c r="R186" s="10"/>
      <c r="S186" s="10"/>
      <c r="T186" s="10"/>
    </row>
    <row r="187" spans="13:20" x14ac:dyDescent="0.25">
      <c r="M187" s="10"/>
      <c r="N187" s="10"/>
      <c r="O187" s="10"/>
      <c r="P187" s="10"/>
      <c r="Q187" s="10"/>
      <c r="R187" s="10"/>
      <c r="S187" s="10"/>
      <c r="T187" s="10"/>
    </row>
    <row r="188" spans="13:20" x14ac:dyDescent="0.25">
      <c r="M188" s="10"/>
      <c r="N188" s="10"/>
      <c r="O188" s="10"/>
      <c r="P188" s="10"/>
      <c r="Q188" s="10"/>
      <c r="R188" s="10"/>
      <c r="S188" s="10"/>
      <c r="T188" s="10"/>
    </row>
    <row r="189" spans="13:20" x14ac:dyDescent="0.25">
      <c r="M189" s="10"/>
      <c r="N189" s="10"/>
      <c r="O189" s="10"/>
      <c r="P189" s="10"/>
      <c r="Q189" s="10"/>
      <c r="R189" s="10"/>
      <c r="S189" s="10"/>
      <c r="T189" s="10"/>
    </row>
    <row r="190" spans="13:20" x14ac:dyDescent="0.25">
      <c r="M190" s="10"/>
      <c r="N190" s="10"/>
      <c r="O190" s="10"/>
      <c r="P190" s="10"/>
      <c r="Q190" s="10"/>
      <c r="R190" s="10"/>
      <c r="S190" s="10"/>
      <c r="T190" s="10"/>
    </row>
    <row r="191" spans="13:20" x14ac:dyDescent="0.25">
      <c r="M191" s="10"/>
      <c r="N191" s="10"/>
      <c r="O191" s="10"/>
      <c r="P191" s="10"/>
      <c r="Q191" s="10"/>
      <c r="R191" s="10"/>
      <c r="S191" s="10"/>
      <c r="T191" s="10"/>
    </row>
    <row r="192" spans="13:20" x14ac:dyDescent="0.25">
      <c r="M192" s="10"/>
      <c r="N192" s="10"/>
      <c r="O192" s="10"/>
      <c r="P192" s="10"/>
      <c r="Q192" s="10"/>
      <c r="R192" s="10"/>
      <c r="S192" s="10"/>
      <c r="T192" s="10"/>
    </row>
    <row r="193" spans="13:20" x14ac:dyDescent="0.25">
      <c r="M193" s="10"/>
      <c r="N193" s="10"/>
      <c r="O193" s="10"/>
      <c r="P193" s="10"/>
      <c r="Q193" s="10"/>
      <c r="R193" s="10"/>
      <c r="S193" s="10"/>
      <c r="T193" s="10"/>
    </row>
    <row r="194" spans="13:20" x14ac:dyDescent="0.25">
      <c r="M194" s="10"/>
      <c r="N194" s="10"/>
      <c r="O194" s="10"/>
      <c r="P194" s="10"/>
      <c r="Q194" s="10"/>
      <c r="R194" s="10"/>
      <c r="S194" s="10"/>
      <c r="T194" s="10"/>
    </row>
    <row r="195" spans="13:20" x14ac:dyDescent="0.25">
      <c r="M195" s="10"/>
      <c r="N195" s="10"/>
      <c r="O195" s="10"/>
      <c r="P195" s="10"/>
      <c r="Q195" s="10"/>
      <c r="R195" s="10"/>
      <c r="S195" s="10"/>
      <c r="T195" s="10"/>
    </row>
    <row r="196" spans="13:20" x14ac:dyDescent="0.25">
      <c r="M196" s="10"/>
      <c r="N196" s="10"/>
      <c r="O196" s="10"/>
      <c r="P196" s="10"/>
      <c r="Q196" s="10"/>
      <c r="R196" s="10"/>
      <c r="S196" s="10"/>
      <c r="T196" s="10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2013-01-04T19:46:57Z</dcterms:created>
  <dcterms:modified xsi:type="dcterms:W3CDTF">2020-08-30T19:36:56Z</dcterms:modified>
</cp:coreProperties>
</file>