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tb\nt\excel_daten_analys_verarb_visualis_hsm_sxd\excel_daten_analys_verarb_visualis_hsm_sxd\"/>
    </mc:Choice>
  </mc:AlternateContent>
  <bookViews>
    <workbookView xWindow="0" yWindow="0" windowWidth="24780" windowHeight="11190" tabRatio="839"/>
  </bookViews>
  <sheets>
    <sheet name="Berlin" sheetId="3" r:id="rId1"/>
    <sheet name="Hamburg" sheetId="1" r:id="rId2"/>
    <sheet name="München" sheetId="2" r:id="rId3"/>
    <sheet name="Zielbereich(automat. Anordnung)" sheetId="6" r:id="rId4"/>
    <sheet name="Gesamt (automat. Anordnung)" sheetId="11" r:id="rId5"/>
    <sheet name="Zielbereich(individ. Anordnung)" sheetId="12" r:id="rId6"/>
    <sheet name="Gesamt (individ. Anordnung)" sheetId="18" r:id="rId7"/>
    <sheet name="Gesamt (autom. und verknüpft)" sheetId="17" r:id="rId8"/>
  </sheets>
  <calcPr calcId="152511"/>
</workbook>
</file>

<file path=xl/calcChain.xml><?xml version="1.0" encoding="utf-8"?>
<calcChain xmlns="http://schemas.openxmlformats.org/spreadsheetml/2006/main">
  <c r="G10" i="18" l="1"/>
  <c r="F10" i="18"/>
  <c r="E10" i="18"/>
  <c r="D10" i="18"/>
  <c r="C10" i="18"/>
  <c r="B10" i="18"/>
  <c r="H9" i="18"/>
  <c r="H8" i="18"/>
  <c r="H7" i="18"/>
  <c r="H6" i="18"/>
  <c r="H5" i="18"/>
  <c r="C5" i="17"/>
  <c r="D5" i="17"/>
  <c r="E5" i="17"/>
  <c r="E8" i="17" s="1"/>
  <c r="F5" i="17"/>
  <c r="G5" i="17"/>
  <c r="G8" i="17" s="1"/>
  <c r="H5" i="17"/>
  <c r="C6" i="17"/>
  <c r="E6" i="17"/>
  <c r="F6" i="17"/>
  <c r="G6" i="17"/>
  <c r="H6" i="17"/>
  <c r="C7" i="17"/>
  <c r="D7" i="17"/>
  <c r="E7" i="17"/>
  <c r="F7" i="17"/>
  <c r="H7" i="17"/>
  <c r="D8" i="17"/>
  <c r="F8" i="17"/>
  <c r="C9" i="17"/>
  <c r="C11" i="17" s="1"/>
  <c r="D9" i="17"/>
  <c r="D11" i="17" s="1"/>
  <c r="E9" i="17"/>
  <c r="F9" i="17"/>
  <c r="G9" i="17"/>
  <c r="H9" i="17"/>
  <c r="C10" i="17"/>
  <c r="E10" i="17"/>
  <c r="F10" i="17"/>
  <c r="G10" i="17"/>
  <c r="H10" i="17"/>
  <c r="H11" i="17" s="1"/>
  <c r="E11" i="17"/>
  <c r="C12" i="17"/>
  <c r="C14" i="17" s="1"/>
  <c r="D12" i="17"/>
  <c r="E12" i="17"/>
  <c r="F12" i="17"/>
  <c r="G12" i="17"/>
  <c r="G14" i="17" s="1"/>
  <c r="H12" i="17"/>
  <c r="C13" i="17"/>
  <c r="D13" i="17"/>
  <c r="E13" i="17"/>
  <c r="F13" i="17"/>
  <c r="H13" i="17"/>
  <c r="D14" i="17"/>
  <c r="H14" i="17"/>
  <c r="C15" i="17"/>
  <c r="D15" i="17"/>
  <c r="E15" i="17"/>
  <c r="F15" i="17"/>
  <c r="F17" i="17" s="1"/>
  <c r="G15" i="17"/>
  <c r="H15" i="17"/>
  <c r="H17" i="17" s="1"/>
  <c r="C16" i="17"/>
  <c r="D16" i="17"/>
  <c r="E16" i="17"/>
  <c r="F16" i="17"/>
  <c r="H16" i="17"/>
  <c r="C17" i="17"/>
  <c r="G17" i="17"/>
  <c r="C18" i="17"/>
  <c r="D18" i="17"/>
  <c r="D21" i="17" s="1"/>
  <c r="E18" i="17"/>
  <c r="F18" i="17"/>
  <c r="G18" i="17"/>
  <c r="H18" i="17"/>
  <c r="H21" i="17" s="1"/>
  <c r="C19" i="17"/>
  <c r="E19" i="17"/>
  <c r="F19" i="17"/>
  <c r="G19" i="17"/>
  <c r="G21" i="17" s="1"/>
  <c r="H19" i="17"/>
  <c r="C20" i="17"/>
  <c r="D20" i="17"/>
  <c r="E20" i="17"/>
  <c r="F20" i="17"/>
  <c r="H20" i="17"/>
  <c r="E21" i="17"/>
  <c r="G10" i="11"/>
  <c r="F10" i="11"/>
  <c r="E10" i="11"/>
  <c r="D10" i="11"/>
  <c r="C10" i="11"/>
  <c r="B10" i="11"/>
  <c r="H9" i="11"/>
  <c r="H8" i="11"/>
  <c r="H7" i="11"/>
  <c r="H6" i="11"/>
  <c r="H5" i="11"/>
  <c r="D17" i="17" l="1"/>
  <c r="E14" i="17"/>
  <c r="E22" i="17" s="1"/>
  <c r="F21" i="17"/>
  <c r="C21" i="17"/>
  <c r="I21" i="17" s="1"/>
  <c r="E17" i="17"/>
  <c r="F14" i="17"/>
  <c r="G11" i="17"/>
  <c r="G22" i="17" s="1"/>
  <c r="F11" i="17"/>
  <c r="I11" i="17" s="1"/>
  <c r="H8" i="17"/>
  <c r="C8" i="17"/>
  <c r="I8" i="17" s="1"/>
  <c r="I22" i="17" s="1"/>
  <c r="H10" i="18"/>
  <c r="I9" i="18" s="1"/>
  <c r="F22" i="17"/>
  <c r="H22" i="17"/>
  <c r="C22" i="17"/>
  <c r="I17" i="17"/>
  <c r="D22" i="17"/>
  <c r="I14" i="17"/>
  <c r="H10" i="11"/>
  <c r="I8" i="11" s="1"/>
  <c r="I5" i="11"/>
  <c r="I6" i="11"/>
  <c r="I6" i="18" l="1"/>
  <c r="I8" i="18"/>
  <c r="I7" i="18"/>
  <c r="I5" i="18"/>
  <c r="J17" i="17"/>
  <c r="J11" i="17"/>
  <c r="J8" i="17"/>
  <c r="J21" i="17"/>
  <c r="J14" i="17"/>
  <c r="I9" i="11"/>
  <c r="I7" i="11"/>
  <c r="I10" i="11"/>
  <c r="I10" i="18" l="1"/>
  <c r="J22" i="17"/>
  <c r="G10" i="3"/>
  <c r="F10" i="3"/>
  <c r="E10" i="3"/>
  <c r="D10" i="3"/>
  <c r="C10" i="3"/>
  <c r="B10" i="3"/>
  <c r="H9" i="3"/>
  <c r="H8" i="3"/>
  <c r="H7" i="3"/>
  <c r="H6" i="3"/>
  <c r="H5" i="3"/>
  <c r="F9" i="2"/>
  <c r="E9" i="2"/>
  <c r="D9" i="2"/>
  <c r="C9" i="2"/>
  <c r="B9" i="2"/>
  <c r="G8" i="2"/>
  <c r="G7" i="2"/>
  <c r="G6" i="2"/>
  <c r="G5" i="2"/>
  <c r="F8" i="1"/>
  <c r="E8" i="1"/>
  <c r="D8" i="1"/>
  <c r="C8" i="1"/>
  <c r="B8" i="1"/>
  <c r="G7" i="1"/>
  <c r="G6" i="1"/>
  <c r="G5" i="1"/>
  <c r="G9" i="2" l="1"/>
  <c r="H9" i="2" s="1"/>
  <c r="G8" i="1"/>
  <c r="H8" i="1" s="1"/>
  <c r="H10" i="3"/>
  <c r="I10" i="3" s="1"/>
  <c r="H6" i="1" l="1"/>
  <c r="I8" i="3"/>
  <c r="H7" i="1"/>
  <c r="H5" i="2"/>
  <c r="H6" i="2"/>
  <c r="H5" i="1"/>
  <c r="I9" i="3"/>
  <c r="I7" i="3"/>
  <c r="I5" i="3"/>
  <c r="I6" i="3"/>
  <c r="H8" i="2"/>
  <c r="H7" i="2"/>
</calcChain>
</file>

<file path=xl/sharedStrings.xml><?xml version="1.0" encoding="utf-8"?>
<sst xmlns="http://schemas.openxmlformats.org/spreadsheetml/2006/main" count="161" uniqueCount="26">
  <si>
    <t>Elektro Fox</t>
  </si>
  <si>
    <t>Wochenumsatzbericht (in TEUR)</t>
  </si>
  <si>
    <t>Filiale: Hamburg</t>
  </si>
  <si>
    <t>Geöffnet: Mo - Sa</t>
  </si>
  <si>
    <t>Gesamt pro</t>
  </si>
  <si>
    <t>% von</t>
  </si>
  <si>
    <t>Warengruppen</t>
  </si>
  <si>
    <t>Mo</t>
  </si>
  <si>
    <t>Di</t>
  </si>
  <si>
    <t>Mi</t>
  </si>
  <si>
    <t>Do</t>
  </si>
  <si>
    <t>Fr</t>
  </si>
  <si>
    <t>Sa</t>
  </si>
  <si>
    <t>Woche</t>
  </si>
  <si>
    <t>Gesamt</t>
  </si>
  <si>
    <t>Haushaltsgeräte</t>
  </si>
  <si>
    <t>Hifi-Geräte</t>
  </si>
  <si>
    <t>Computer</t>
  </si>
  <si>
    <t>Platten, CDs</t>
  </si>
  <si>
    <t>Verschiedenes</t>
  </si>
  <si>
    <t>Gesamt pro Tag</t>
  </si>
  <si>
    <t>Filiale: München</t>
  </si>
  <si>
    <t>Filiale: Berlin</t>
  </si>
  <si>
    <t>Filialen: Berlin, Hamburg, München</t>
  </si>
  <si>
    <t>Daten_Nach_Rubrik_Konsolidieren</t>
  </si>
  <si>
    <t>Reihenfolge der Warengruppen Haushaltgeräte und Hifi-Geräte vertauscht gegenüber automatischer Anordnung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</si>
</sst>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2" fillId="0" borderId="0" xfId="0" applyNumberFormat="1" applyFont="1" applyAlignment="1">
      <alignment horizontal="left"/>
    </xf>
    <xf numFmtId="0" fontId="2" fillId="0" borderId="0" xfId="0" applyFont="1"/>
    <xf numFmtId="10" fontId="3" fillId="0" borderId="0" xfId="0" applyNumberFormat="1" applyFont="1" applyBorder="1" applyAlignment="1">
      <alignment horizontal="center"/>
    </xf>
    <xf numFmtId="10" fontId="2" fillId="0" borderId="0" xfId="0" applyNumberFormat="1" applyFont="1"/>
    <xf numFmtId="0" fontId="1" fillId="0" borderId="0" xfId="0" applyFont="1" applyAlignment="1">
      <alignment horizontal="centerContinuous" vertical="center"/>
    </xf>
    <xf numFmtId="0" fontId="0" fillId="0" borderId="5" xfId="0" applyFont="1" applyBorder="1"/>
    <xf numFmtId="0" fontId="0" fillId="0" borderId="1" xfId="0" applyFont="1" applyBorder="1"/>
    <xf numFmtId="10" fontId="0" fillId="0" borderId="1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0" fontId="0" fillId="0" borderId="5" xfId="0" applyNumberFormat="1" applyFont="1" applyBorder="1" applyAlignment="1">
      <alignment horizontal="center"/>
    </xf>
    <xf numFmtId="0" fontId="0" fillId="0" borderId="2" xfId="0" applyFont="1" applyBorder="1"/>
    <xf numFmtId="0" fontId="0" fillId="0" borderId="10" xfId="0" applyFont="1" applyBorder="1"/>
    <xf numFmtId="0" fontId="0" fillId="0" borderId="6" xfId="0" applyFont="1" applyBorder="1"/>
    <xf numFmtId="0" fontId="0" fillId="0" borderId="12" xfId="0" applyFont="1" applyBorder="1"/>
    <xf numFmtId="0" fontId="0" fillId="0" borderId="0" xfId="0" applyFont="1"/>
    <xf numFmtId="0" fontId="0" fillId="0" borderId="9" xfId="0" applyFont="1" applyFill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164" fontId="0" fillId="0" borderId="11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10" fontId="0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0" xfId="0" applyFont="1" applyFill="1"/>
    <xf numFmtId="0" fontId="0" fillId="2" borderId="7" xfId="0" applyFont="1" applyFill="1" applyBorder="1"/>
    <xf numFmtId="0" fontId="0" fillId="2" borderId="8" xfId="0" applyFont="1" applyFill="1" applyBorder="1"/>
    <xf numFmtId="164" fontId="0" fillId="2" borderId="9" xfId="0" applyNumberFormat="1" applyFont="1" applyFill="1" applyBorder="1" applyAlignment="1">
      <alignment horizontal="center"/>
    </xf>
    <xf numFmtId="164" fontId="0" fillId="2" borderId="11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164" fontId="0" fillId="2" borderId="5" xfId="0" applyNumberFormat="1" applyFont="1" applyFill="1" applyBorder="1" applyAlignment="1">
      <alignment horizontal="center"/>
    </xf>
    <xf numFmtId="164" fontId="0" fillId="2" borderId="8" xfId="0" applyNumberFormat="1" applyFont="1" applyFill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0" fontId="0" fillId="0" borderId="8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164" fontId="0" fillId="2" borderId="7" xfId="0" applyNumberFormat="1" applyFont="1" applyFill="1" applyBorder="1" applyAlignment="1">
      <alignment horizontal="center"/>
    </xf>
    <xf numFmtId="0" fontId="0" fillId="0" borderId="9" xfId="0" applyFont="1" applyBorder="1"/>
    <xf numFmtId="0" fontId="4" fillId="0" borderId="2" xfId="0" applyFont="1" applyBorder="1" applyAlignment="1">
      <alignment vertical="center"/>
    </xf>
    <xf numFmtId="0" fontId="0" fillId="0" borderId="11" xfId="0" applyFont="1" applyBorder="1" applyAlignment="1">
      <alignment horizontal="center"/>
    </xf>
    <xf numFmtId="0" fontId="0" fillId="0" borderId="0" xfId="0" quotePrefix="1" applyFont="1"/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J10"/>
  <sheetViews>
    <sheetView tabSelected="1" workbookViewId="0">
      <selection activeCell="L25" sqref="L25"/>
    </sheetView>
  </sheetViews>
  <sheetFormatPr baseColWidth="10" defaultRowHeight="12.75" x14ac:dyDescent="0.2"/>
  <cols>
    <col min="1" max="1" width="15.28515625" style="4" bestFit="1" customWidth="1"/>
    <col min="2" max="7" width="5.85546875" style="4" customWidth="1"/>
    <col min="8" max="8" width="11.42578125" style="4"/>
    <col min="9" max="9" width="8.28515625" style="4" customWidth="1"/>
    <col min="10" max="10" width="8.28515625" style="6" customWidth="1"/>
    <col min="11" max="16384" width="11.42578125" style="4"/>
  </cols>
  <sheetData>
    <row r="1" spans="1:10" s="2" customFormat="1" ht="15.75" x14ac:dyDescent="0.25">
      <c r="A1" s="25" t="s">
        <v>0</v>
      </c>
      <c r="B1" s="51" t="s">
        <v>1</v>
      </c>
      <c r="C1" s="52"/>
      <c r="D1" s="52"/>
      <c r="E1" s="52"/>
      <c r="F1" s="52"/>
      <c r="G1" s="52"/>
      <c r="H1" s="52"/>
      <c r="I1" s="53"/>
      <c r="J1" s="1"/>
    </row>
    <row r="2" spans="1:10" ht="15" x14ac:dyDescent="0.25">
      <c r="A2" s="8"/>
      <c r="B2" s="26" t="s">
        <v>22</v>
      </c>
      <c r="C2" s="27"/>
      <c r="D2" s="28"/>
      <c r="E2" s="27" t="s">
        <v>3</v>
      </c>
      <c r="F2" s="27"/>
      <c r="G2" s="29"/>
      <c r="H2" s="29"/>
      <c r="I2" s="30"/>
      <c r="J2" s="3"/>
    </row>
    <row r="3" spans="1:10" ht="15" x14ac:dyDescent="0.25">
      <c r="A3" s="9"/>
      <c r="B3" s="9"/>
      <c r="C3" s="9"/>
      <c r="D3" s="9"/>
      <c r="E3" s="9"/>
      <c r="F3" s="9"/>
      <c r="G3" s="9"/>
      <c r="H3" s="9" t="s">
        <v>4</v>
      </c>
      <c r="I3" s="10" t="s">
        <v>5</v>
      </c>
      <c r="J3" s="5"/>
    </row>
    <row r="4" spans="1:10" ht="15" x14ac:dyDescent="0.25">
      <c r="A4" s="8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2" t="s">
        <v>13</v>
      </c>
      <c r="I4" s="13" t="s">
        <v>14</v>
      </c>
      <c r="J4" s="4"/>
    </row>
    <row r="5" spans="1:10" ht="15" x14ac:dyDescent="0.25">
      <c r="A5" s="14" t="s">
        <v>15</v>
      </c>
      <c r="B5" s="33">
        <v>7.1</v>
      </c>
      <c r="C5" s="34">
        <v>5.2</v>
      </c>
      <c r="D5" s="34">
        <v>2</v>
      </c>
      <c r="E5" s="34">
        <v>9.4</v>
      </c>
      <c r="F5" s="34">
        <v>5.9</v>
      </c>
      <c r="G5" s="44">
        <v>5</v>
      </c>
      <c r="H5" s="35">
        <f>SUM(B5:G5)</f>
        <v>34.6</v>
      </c>
      <c r="I5" s="10">
        <f t="shared" ref="I5:I10" si="0">H5/$H$10</f>
        <v>0.21397649969078539</v>
      </c>
      <c r="J5" s="4"/>
    </row>
    <row r="6" spans="1:10" ht="15" x14ac:dyDescent="0.25">
      <c r="A6" s="15" t="s">
        <v>16</v>
      </c>
      <c r="B6" s="31">
        <v>9.1999999999999993</v>
      </c>
      <c r="C6" s="32">
        <v>1.2</v>
      </c>
      <c r="D6" s="32">
        <v>5.2</v>
      </c>
      <c r="E6" s="32">
        <v>3</v>
      </c>
      <c r="F6" s="32">
        <v>4.2</v>
      </c>
      <c r="G6" s="45">
        <v>5.2</v>
      </c>
      <c r="H6" s="36">
        <f>SUM(B6:G6)</f>
        <v>27.999999999999996</v>
      </c>
      <c r="I6" s="24">
        <f t="shared" si="0"/>
        <v>0.17316017316017313</v>
      </c>
      <c r="J6" s="4"/>
    </row>
    <row r="7" spans="1:10" ht="15" x14ac:dyDescent="0.25">
      <c r="A7" s="15" t="s">
        <v>17</v>
      </c>
      <c r="B7" s="31">
        <v>13.4</v>
      </c>
      <c r="C7" s="32">
        <v>11.4</v>
      </c>
      <c r="D7" s="32">
        <v>8.4</v>
      </c>
      <c r="E7" s="32">
        <v>14.8</v>
      </c>
      <c r="F7" s="32">
        <v>16.399999999999999</v>
      </c>
      <c r="G7" s="45">
        <v>16.5</v>
      </c>
      <c r="H7" s="36">
        <f>SUM(B7:G7)</f>
        <v>80.900000000000006</v>
      </c>
      <c r="I7" s="24">
        <f t="shared" si="0"/>
        <v>0.50030921459492883</v>
      </c>
      <c r="J7" s="4"/>
    </row>
    <row r="8" spans="1:10" ht="15" x14ac:dyDescent="0.25">
      <c r="A8" s="15" t="s">
        <v>18</v>
      </c>
      <c r="B8" s="31">
        <v>2</v>
      </c>
      <c r="C8" s="32">
        <v>1.2</v>
      </c>
      <c r="D8" s="32">
        <v>0.4</v>
      </c>
      <c r="E8" s="32">
        <v>3.4</v>
      </c>
      <c r="F8" s="32">
        <v>2.1</v>
      </c>
      <c r="G8" s="45">
        <v>2.8</v>
      </c>
      <c r="H8" s="36">
        <f>SUM(B8:G8)</f>
        <v>11.899999999999999</v>
      </c>
      <c r="I8" s="24">
        <f t="shared" si="0"/>
        <v>7.3593073593073571E-2</v>
      </c>
      <c r="J8" s="4"/>
    </row>
    <row r="9" spans="1:10" ht="15" x14ac:dyDescent="0.25">
      <c r="A9" s="16" t="s">
        <v>19</v>
      </c>
      <c r="B9" s="37">
        <v>1.2</v>
      </c>
      <c r="C9" s="38">
        <v>0.7</v>
      </c>
      <c r="D9" s="38">
        <v>0.9</v>
      </c>
      <c r="E9" s="38">
        <v>0.7</v>
      </c>
      <c r="F9" s="38">
        <v>0.8</v>
      </c>
      <c r="G9" s="46">
        <v>2</v>
      </c>
      <c r="H9" s="39">
        <f>SUM(B9:G9)</f>
        <v>6.3</v>
      </c>
      <c r="I9" s="13">
        <f t="shared" si="0"/>
        <v>3.8961038961038953E-2</v>
      </c>
      <c r="J9" s="4"/>
    </row>
    <row r="10" spans="1:10" ht="15" x14ac:dyDescent="0.25">
      <c r="A10" s="17" t="s">
        <v>20</v>
      </c>
      <c r="B10" s="40">
        <f t="shared" ref="B10:H10" si="1">SUM(B5:B9)</f>
        <v>32.9</v>
      </c>
      <c r="C10" s="43">
        <f t="shared" si="1"/>
        <v>19.7</v>
      </c>
      <c r="D10" s="43">
        <f t="shared" si="1"/>
        <v>16.899999999999999</v>
      </c>
      <c r="E10" s="43">
        <f t="shared" si="1"/>
        <v>31.3</v>
      </c>
      <c r="F10" s="43">
        <f t="shared" si="1"/>
        <v>29.400000000000002</v>
      </c>
      <c r="G10" s="43">
        <f t="shared" si="1"/>
        <v>31.5</v>
      </c>
      <c r="H10" s="41">
        <f t="shared" si="1"/>
        <v>161.70000000000002</v>
      </c>
      <c r="I10" s="42">
        <f t="shared" si="0"/>
        <v>1</v>
      </c>
      <c r="J10" s="4"/>
    </row>
  </sheetData>
  <mergeCells count="1">
    <mergeCell ref="B1:I1"/>
  </mergeCells>
  <printOptions headings="1" gridLines="1"/>
  <pageMargins left="0.78740157499999996" right="0.78740157499999996" top="0.984251969" bottom="0.984251969" header="0.51181102300000003" footer="0.51181102300000003"/>
  <pageSetup paperSize="9" orientation="portrait" verticalDpi="0" r:id="rId1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I8"/>
  <sheetViews>
    <sheetView workbookViewId="0">
      <selection activeCell="L25" sqref="L25"/>
    </sheetView>
  </sheetViews>
  <sheetFormatPr baseColWidth="10" defaultRowHeight="12.75" x14ac:dyDescent="0.2"/>
  <cols>
    <col min="1" max="1" width="15.28515625" style="4" bestFit="1" customWidth="1"/>
    <col min="2" max="6" width="5.85546875" style="4" customWidth="1"/>
    <col min="7" max="7" width="11.42578125" style="4"/>
    <col min="8" max="8" width="8.28515625" style="4" customWidth="1"/>
    <col min="9" max="9" width="8.28515625" style="6" customWidth="1"/>
    <col min="10" max="16384" width="11.42578125" style="4"/>
  </cols>
  <sheetData>
    <row r="1" spans="1:9" s="2" customFormat="1" ht="15.75" x14ac:dyDescent="0.25">
      <c r="A1" s="25" t="s">
        <v>0</v>
      </c>
      <c r="B1" s="51" t="s">
        <v>1</v>
      </c>
      <c r="C1" s="52"/>
      <c r="D1" s="52"/>
      <c r="E1" s="52"/>
      <c r="F1" s="52"/>
      <c r="G1" s="52"/>
      <c r="H1" s="53"/>
      <c r="I1" s="1"/>
    </row>
    <row r="2" spans="1:9" ht="15" x14ac:dyDescent="0.25">
      <c r="A2" s="8"/>
      <c r="B2" s="26" t="s">
        <v>2</v>
      </c>
      <c r="C2" s="28"/>
      <c r="D2" s="28"/>
      <c r="E2" s="27" t="s">
        <v>3</v>
      </c>
      <c r="F2" s="29"/>
      <c r="G2" s="29"/>
      <c r="H2" s="30"/>
      <c r="I2" s="3"/>
    </row>
    <row r="3" spans="1:9" ht="15" x14ac:dyDescent="0.25">
      <c r="A3" s="9"/>
      <c r="B3" s="9"/>
      <c r="C3" s="9"/>
      <c r="D3" s="9"/>
      <c r="E3" s="9"/>
      <c r="F3" s="9"/>
      <c r="G3" s="9" t="s">
        <v>4</v>
      </c>
      <c r="H3" s="10" t="s">
        <v>5</v>
      </c>
      <c r="I3" s="5"/>
    </row>
    <row r="4" spans="1:9" ht="15" x14ac:dyDescent="0.25">
      <c r="A4" s="8" t="s">
        <v>6</v>
      </c>
      <c r="B4" s="11" t="s">
        <v>7</v>
      </c>
      <c r="C4" s="11" t="s">
        <v>9</v>
      </c>
      <c r="D4" s="11" t="s">
        <v>10</v>
      </c>
      <c r="E4" s="11" t="s">
        <v>11</v>
      </c>
      <c r="F4" s="11" t="s">
        <v>12</v>
      </c>
      <c r="G4" s="12" t="s">
        <v>13</v>
      </c>
      <c r="H4" s="13" t="s">
        <v>14</v>
      </c>
      <c r="I4" s="4"/>
    </row>
    <row r="5" spans="1:9" ht="15" x14ac:dyDescent="0.25">
      <c r="A5" s="14" t="s">
        <v>15</v>
      </c>
      <c r="B5" s="33">
        <v>6.5</v>
      </c>
      <c r="C5" s="34">
        <v>1.2</v>
      </c>
      <c r="D5" s="34">
        <v>8</v>
      </c>
      <c r="E5" s="34">
        <v>7.5</v>
      </c>
      <c r="F5" s="44">
        <v>11.5</v>
      </c>
      <c r="G5" s="35">
        <f>SUM(B5:F5)</f>
        <v>34.700000000000003</v>
      </c>
      <c r="H5" s="10">
        <f>G5/$G$8</f>
        <v>0.4160671462829737</v>
      </c>
      <c r="I5" s="4"/>
    </row>
    <row r="6" spans="1:9" ht="15" x14ac:dyDescent="0.25">
      <c r="A6" s="15" t="s">
        <v>16</v>
      </c>
      <c r="B6" s="31">
        <v>9.5</v>
      </c>
      <c r="C6" s="32">
        <v>8.4</v>
      </c>
      <c r="D6" s="32">
        <v>10.199999999999999</v>
      </c>
      <c r="E6" s="32">
        <v>8.5</v>
      </c>
      <c r="F6" s="45">
        <v>9</v>
      </c>
      <c r="G6" s="36">
        <f>SUM(B6:F6)</f>
        <v>45.599999999999994</v>
      </c>
      <c r="H6" s="24">
        <f>G6/$G$8</f>
        <v>0.5467625899280576</v>
      </c>
      <c r="I6" s="4"/>
    </row>
    <row r="7" spans="1:9" ht="15" x14ac:dyDescent="0.25">
      <c r="A7" s="16" t="s">
        <v>19</v>
      </c>
      <c r="B7" s="37">
        <v>0.8</v>
      </c>
      <c r="C7" s="38">
        <v>0.4</v>
      </c>
      <c r="D7" s="38">
        <v>0.8</v>
      </c>
      <c r="E7" s="38">
        <v>0.5</v>
      </c>
      <c r="F7" s="46">
        <v>0.6</v>
      </c>
      <c r="G7" s="39">
        <f>SUM(B7:F7)</f>
        <v>3.1</v>
      </c>
      <c r="H7" s="13">
        <f>G7/$G$8</f>
        <v>3.717026378896883E-2</v>
      </c>
      <c r="I7" s="4"/>
    </row>
    <row r="8" spans="1:9" ht="15" x14ac:dyDescent="0.25">
      <c r="A8" s="17" t="s">
        <v>20</v>
      </c>
      <c r="B8" s="40">
        <f t="shared" ref="B8:G8" si="0">SUM(B5:B7)</f>
        <v>16.8</v>
      </c>
      <c r="C8" s="43">
        <f t="shared" si="0"/>
        <v>10</v>
      </c>
      <c r="D8" s="43">
        <f t="shared" si="0"/>
        <v>19</v>
      </c>
      <c r="E8" s="43">
        <f t="shared" si="0"/>
        <v>16.5</v>
      </c>
      <c r="F8" s="43">
        <f t="shared" si="0"/>
        <v>21.1</v>
      </c>
      <c r="G8" s="41">
        <f t="shared" si="0"/>
        <v>83.399999999999991</v>
      </c>
      <c r="H8" s="42">
        <f>G8/$G$8</f>
        <v>1</v>
      </c>
      <c r="I8" s="4"/>
    </row>
  </sheetData>
  <mergeCells count="1">
    <mergeCell ref="B1:H1"/>
  </mergeCells>
  <printOptions headings="1" gridLines="1"/>
  <pageMargins left="0.78740157499999996" right="0.78740157499999996" top="0.984251969" bottom="0.984251969" header="0.51181102300000003" footer="0.51181102300000003"/>
  <pageSetup paperSize="9" orientation="portrait" verticalDpi="0" r:id="rId1"/>
  <headerFooter alignWithMargins="0">
    <oddHeader>&amp;A</oddHeader>
    <oddFooter>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I9"/>
  <sheetViews>
    <sheetView workbookViewId="0">
      <selection activeCell="L25" sqref="L25"/>
    </sheetView>
  </sheetViews>
  <sheetFormatPr baseColWidth="10" defaultRowHeight="12.75" x14ac:dyDescent="0.2"/>
  <cols>
    <col min="1" max="1" width="15.28515625" style="4" bestFit="1" customWidth="1"/>
    <col min="2" max="6" width="5.85546875" style="4" customWidth="1"/>
    <col min="7" max="7" width="11.42578125" style="4"/>
    <col min="8" max="8" width="8.28515625" style="4" customWidth="1"/>
    <col min="9" max="9" width="8.28515625" style="6" customWidth="1"/>
    <col min="10" max="16384" width="11.42578125" style="4"/>
  </cols>
  <sheetData>
    <row r="1" spans="1:9" s="2" customFormat="1" ht="15.75" x14ac:dyDescent="0.25">
      <c r="A1" s="25" t="s">
        <v>0</v>
      </c>
      <c r="B1" s="51" t="s">
        <v>1</v>
      </c>
      <c r="C1" s="52"/>
      <c r="D1" s="52"/>
      <c r="E1" s="52"/>
      <c r="F1" s="52"/>
      <c r="G1" s="52"/>
      <c r="H1" s="53"/>
      <c r="I1" s="1"/>
    </row>
    <row r="2" spans="1:9" ht="15" x14ac:dyDescent="0.25">
      <c r="A2" s="8"/>
      <c r="B2" s="26" t="s">
        <v>21</v>
      </c>
      <c r="C2" s="27"/>
      <c r="D2" s="28"/>
      <c r="E2" s="27" t="s">
        <v>3</v>
      </c>
      <c r="F2" s="29"/>
      <c r="G2" s="29"/>
      <c r="H2" s="30"/>
      <c r="I2" s="3"/>
    </row>
    <row r="3" spans="1:9" ht="15" x14ac:dyDescent="0.25">
      <c r="A3" s="9"/>
      <c r="B3" s="9"/>
      <c r="C3" s="9"/>
      <c r="D3" s="9"/>
      <c r="E3" s="9"/>
      <c r="F3" s="9"/>
      <c r="G3" s="9" t="s">
        <v>4</v>
      </c>
      <c r="H3" s="10" t="s">
        <v>5</v>
      </c>
      <c r="I3" s="5"/>
    </row>
    <row r="4" spans="1:9" ht="15" x14ac:dyDescent="0.25">
      <c r="A4" s="8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12</v>
      </c>
      <c r="G4" s="12" t="s">
        <v>13</v>
      </c>
      <c r="H4" s="13" t="s">
        <v>14</v>
      </c>
      <c r="I4" s="4"/>
    </row>
    <row r="5" spans="1:9" ht="15" x14ac:dyDescent="0.25">
      <c r="A5" s="14" t="s">
        <v>15</v>
      </c>
      <c r="B5" s="33">
        <v>6</v>
      </c>
      <c r="C5" s="34">
        <v>4.2</v>
      </c>
      <c r="D5" s="34">
        <v>1.8</v>
      </c>
      <c r="E5" s="34">
        <v>9</v>
      </c>
      <c r="F5" s="44">
        <v>10.1</v>
      </c>
      <c r="G5" s="35">
        <f>SUM(B5:F5)</f>
        <v>31.1</v>
      </c>
      <c r="H5" s="10">
        <f>G5/$G$9</f>
        <v>0.31963001027749233</v>
      </c>
      <c r="I5" s="4"/>
    </row>
    <row r="6" spans="1:9" ht="15" x14ac:dyDescent="0.25">
      <c r="A6" s="15" t="s">
        <v>17</v>
      </c>
      <c r="B6" s="31">
        <v>11.8</v>
      </c>
      <c r="C6" s="32">
        <v>10.8</v>
      </c>
      <c r="D6" s="32">
        <v>10</v>
      </c>
      <c r="E6" s="32">
        <v>12.4</v>
      </c>
      <c r="F6" s="45">
        <v>12.4</v>
      </c>
      <c r="G6" s="36">
        <f>SUM(B6:F6)</f>
        <v>57.4</v>
      </c>
      <c r="H6" s="24">
        <f>G6/$G$9</f>
        <v>0.58992805755395683</v>
      </c>
      <c r="I6" s="4"/>
    </row>
    <row r="7" spans="1:9" ht="15" x14ac:dyDescent="0.25">
      <c r="A7" s="15" t="s">
        <v>18</v>
      </c>
      <c r="B7" s="31">
        <v>0.8</v>
      </c>
      <c r="C7" s="32">
        <v>0.8</v>
      </c>
      <c r="D7" s="32">
        <v>0.7</v>
      </c>
      <c r="E7" s="32">
        <v>3</v>
      </c>
      <c r="F7" s="45">
        <v>0.9</v>
      </c>
      <c r="G7" s="36">
        <f>SUM(B7:F7)</f>
        <v>6.2</v>
      </c>
      <c r="H7" s="24">
        <f>G7/$G$9</f>
        <v>6.3720452209660841E-2</v>
      </c>
      <c r="I7" s="4"/>
    </row>
    <row r="8" spans="1:9" ht="15" x14ac:dyDescent="0.25">
      <c r="A8" s="16" t="s">
        <v>19</v>
      </c>
      <c r="B8" s="37">
        <v>0.4</v>
      </c>
      <c r="C8" s="38">
        <v>0.5</v>
      </c>
      <c r="D8" s="38">
        <v>0.3</v>
      </c>
      <c r="E8" s="38">
        <v>0.7</v>
      </c>
      <c r="F8" s="46">
        <v>0.7</v>
      </c>
      <c r="G8" s="39">
        <f>SUM(B8:F8)</f>
        <v>2.5999999999999996</v>
      </c>
      <c r="H8" s="13">
        <f>G8/$G$9</f>
        <v>2.6721479958890029E-2</v>
      </c>
      <c r="I8" s="4"/>
    </row>
    <row r="9" spans="1:9" ht="15" x14ac:dyDescent="0.25">
      <c r="A9" s="17" t="s">
        <v>20</v>
      </c>
      <c r="B9" s="40">
        <f t="shared" ref="B9:G9" si="0">SUM(B5:B8)</f>
        <v>19</v>
      </c>
      <c r="C9" s="43">
        <f t="shared" si="0"/>
        <v>16.3</v>
      </c>
      <c r="D9" s="43">
        <f t="shared" si="0"/>
        <v>12.8</v>
      </c>
      <c r="E9" s="43">
        <f t="shared" si="0"/>
        <v>25.099999999999998</v>
      </c>
      <c r="F9" s="43">
        <f t="shared" si="0"/>
        <v>24.099999999999998</v>
      </c>
      <c r="G9" s="41">
        <f t="shared" si="0"/>
        <v>97.3</v>
      </c>
      <c r="H9" s="42">
        <f>G9/$G$9</f>
        <v>1</v>
      </c>
      <c r="I9" s="4"/>
    </row>
  </sheetData>
  <mergeCells count="1">
    <mergeCell ref="B1:H1"/>
  </mergeCells>
  <printOptions headings="1" gridLines="1"/>
  <pageMargins left="0.78740157499999996" right="0.78740157499999996" top="0.984251969" bottom="0.984251969" header="0.51181102300000003" footer="0.51181102300000003"/>
  <pageSetup paperSize="9" orientation="portrait" verticalDpi="0" r:id="rId1"/>
  <headerFooter alignWithMargins="0">
    <oddHeader>&amp;A</oddHeader>
    <oddFooter>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J10"/>
  <sheetViews>
    <sheetView workbookViewId="0">
      <selection activeCell="L25" sqref="L25"/>
    </sheetView>
  </sheetViews>
  <sheetFormatPr baseColWidth="10" defaultRowHeight="12.75" x14ac:dyDescent="0.2"/>
  <cols>
    <col min="1" max="1" width="15.28515625" style="4" bestFit="1" customWidth="1"/>
    <col min="2" max="7" width="5.85546875" style="4" customWidth="1"/>
    <col min="8" max="8" width="11.42578125" style="4"/>
    <col min="9" max="9" width="8.28515625" style="4" customWidth="1"/>
    <col min="10" max="10" width="8.28515625" style="6" customWidth="1"/>
    <col min="11" max="16384" width="11.42578125" style="4"/>
  </cols>
  <sheetData>
    <row r="1" spans="1:10" s="2" customFormat="1" ht="15.75" x14ac:dyDescent="0.25">
      <c r="A1" s="25" t="s">
        <v>0</v>
      </c>
      <c r="B1" s="51" t="s">
        <v>1</v>
      </c>
      <c r="C1" s="52"/>
      <c r="D1" s="52"/>
      <c r="E1" s="52"/>
      <c r="F1" s="52"/>
      <c r="G1" s="52"/>
      <c r="H1" s="52"/>
      <c r="I1" s="53"/>
      <c r="J1" s="7"/>
    </row>
    <row r="2" spans="1:10" ht="15" x14ac:dyDescent="0.25">
      <c r="A2" s="8"/>
      <c r="B2" s="26" t="s">
        <v>23</v>
      </c>
      <c r="C2" s="27"/>
      <c r="D2" s="27"/>
      <c r="E2" s="27"/>
      <c r="F2" s="27"/>
      <c r="G2" s="29"/>
      <c r="H2" s="29"/>
      <c r="I2" s="30"/>
    </row>
    <row r="3" spans="1:10" ht="15" x14ac:dyDescent="0.25">
      <c r="A3" s="9"/>
      <c r="B3" s="9"/>
      <c r="C3" s="9"/>
      <c r="D3" s="9"/>
      <c r="E3" s="9"/>
      <c r="F3" s="18"/>
      <c r="G3" s="9"/>
      <c r="H3" s="9" t="s">
        <v>4</v>
      </c>
      <c r="I3" s="10" t="s">
        <v>5</v>
      </c>
      <c r="J3" s="4"/>
    </row>
    <row r="4" spans="1:10" ht="15" x14ac:dyDescent="0.25">
      <c r="A4" s="8" t="s">
        <v>6</v>
      </c>
      <c r="B4" s="11"/>
      <c r="C4" s="11"/>
      <c r="D4" s="11"/>
      <c r="E4" s="11"/>
      <c r="F4" s="11"/>
      <c r="G4" s="19"/>
      <c r="H4" s="12" t="s">
        <v>13</v>
      </c>
      <c r="I4" s="13" t="s">
        <v>14</v>
      </c>
      <c r="J4" s="4"/>
    </row>
    <row r="5" spans="1:10" ht="15" x14ac:dyDescent="0.25">
      <c r="A5" s="14"/>
      <c r="B5" s="33"/>
      <c r="C5" s="34"/>
      <c r="D5" s="34"/>
      <c r="E5" s="34"/>
      <c r="F5" s="34"/>
      <c r="G5" s="34"/>
      <c r="H5" s="35"/>
      <c r="I5" s="10"/>
      <c r="J5" s="4"/>
    </row>
    <row r="6" spans="1:10" ht="15" x14ac:dyDescent="0.25">
      <c r="A6" s="15"/>
      <c r="B6" s="31"/>
      <c r="C6" s="32"/>
      <c r="D6" s="32"/>
      <c r="E6" s="32"/>
      <c r="F6" s="32"/>
      <c r="G6" s="32"/>
      <c r="H6" s="36"/>
      <c r="I6" s="24"/>
      <c r="J6" s="4"/>
    </row>
    <row r="7" spans="1:10" ht="15" x14ac:dyDescent="0.25">
      <c r="A7" s="15"/>
      <c r="B7" s="31"/>
      <c r="C7" s="32"/>
      <c r="D7" s="32"/>
      <c r="E7" s="32"/>
      <c r="F7" s="32"/>
      <c r="G7" s="32"/>
      <c r="H7" s="36"/>
      <c r="I7" s="24"/>
      <c r="J7" s="4"/>
    </row>
    <row r="8" spans="1:10" ht="15" x14ac:dyDescent="0.25">
      <c r="A8" s="15"/>
      <c r="B8" s="31"/>
      <c r="C8" s="32"/>
      <c r="D8" s="32"/>
      <c r="E8" s="32"/>
      <c r="F8" s="32"/>
      <c r="G8" s="32"/>
      <c r="H8" s="36"/>
      <c r="I8" s="24"/>
      <c r="J8" s="4"/>
    </row>
    <row r="9" spans="1:10" ht="15" x14ac:dyDescent="0.25">
      <c r="A9" s="16"/>
      <c r="B9" s="37"/>
      <c r="C9" s="38"/>
      <c r="D9" s="38"/>
      <c r="E9" s="38"/>
      <c r="F9" s="38"/>
      <c r="G9" s="38"/>
      <c r="H9" s="39"/>
      <c r="I9" s="13"/>
      <c r="J9" s="4"/>
    </row>
    <row r="10" spans="1:10" ht="15" x14ac:dyDescent="0.25">
      <c r="A10" s="17" t="s">
        <v>20</v>
      </c>
      <c r="B10" s="40"/>
      <c r="C10" s="40"/>
      <c r="D10" s="40"/>
      <c r="E10" s="40"/>
      <c r="F10" s="40"/>
      <c r="G10" s="40"/>
      <c r="H10" s="41"/>
      <c r="I10" s="42"/>
      <c r="J10" s="4"/>
    </row>
  </sheetData>
  <dataConsolidate/>
  <mergeCells count="1">
    <mergeCell ref="B1:I1"/>
  </mergeCells>
  <printOptions headings="1" gridLines="1"/>
  <pageMargins left="0.78740157499999996" right="0.78740157499999996" top="0.984251969" bottom="0.984251969" header="0.51181102300000003" footer="0.51181102300000003"/>
  <pageSetup paperSize="9" scale="96" orientation="portrait" verticalDpi="0" r:id="rId1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J10"/>
  <sheetViews>
    <sheetView workbookViewId="0">
      <selection activeCell="L25" sqref="L25"/>
    </sheetView>
  </sheetViews>
  <sheetFormatPr baseColWidth="10" defaultRowHeight="12.75" x14ac:dyDescent="0.2"/>
  <cols>
    <col min="1" max="1" width="15.28515625" style="4" bestFit="1" customWidth="1"/>
    <col min="2" max="7" width="5.85546875" style="4" customWidth="1"/>
    <col min="8" max="8" width="11.42578125" style="4"/>
    <col min="9" max="9" width="8.28515625" style="4" customWidth="1"/>
    <col min="10" max="10" width="8.28515625" style="6" customWidth="1"/>
    <col min="11" max="16384" width="11.42578125" style="4"/>
  </cols>
  <sheetData>
    <row r="1" spans="1:10" s="2" customFormat="1" ht="15.75" x14ac:dyDescent="0.25">
      <c r="A1" s="25" t="s">
        <v>0</v>
      </c>
      <c r="B1" s="51" t="s">
        <v>1</v>
      </c>
      <c r="C1" s="52"/>
      <c r="D1" s="52"/>
      <c r="E1" s="52"/>
      <c r="F1" s="52"/>
      <c r="G1" s="52"/>
      <c r="H1" s="52"/>
      <c r="I1" s="53"/>
      <c r="J1" s="7"/>
    </row>
    <row r="2" spans="1:10" ht="15" x14ac:dyDescent="0.25">
      <c r="A2" s="8"/>
      <c r="B2" s="26" t="s">
        <v>23</v>
      </c>
      <c r="C2" s="27"/>
      <c r="D2" s="27"/>
      <c r="E2" s="27"/>
      <c r="F2" s="27"/>
      <c r="G2" s="29"/>
      <c r="H2" s="29"/>
      <c r="I2" s="30"/>
    </row>
    <row r="3" spans="1:10" ht="15" x14ac:dyDescent="0.25">
      <c r="A3" s="9"/>
      <c r="B3" s="9"/>
      <c r="C3" s="9"/>
      <c r="D3" s="9"/>
      <c r="E3" s="9"/>
      <c r="F3" s="18"/>
      <c r="G3" s="9"/>
      <c r="H3" s="9" t="s">
        <v>4</v>
      </c>
      <c r="I3" s="10" t="s">
        <v>5</v>
      </c>
      <c r="J3" s="4"/>
    </row>
    <row r="4" spans="1:10" ht="15" x14ac:dyDescent="0.25">
      <c r="A4" s="8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9" t="s">
        <v>12</v>
      </c>
      <c r="H4" s="12" t="s">
        <v>13</v>
      </c>
      <c r="I4" s="13" t="s">
        <v>14</v>
      </c>
      <c r="J4" s="4"/>
    </row>
    <row r="5" spans="1:10" ht="15" x14ac:dyDescent="0.25">
      <c r="A5" s="14" t="s">
        <v>15</v>
      </c>
      <c r="B5" s="33">
        <v>19.600000000000001</v>
      </c>
      <c r="C5" s="34">
        <v>9.4</v>
      </c>
      <c r="D5" s="34">
        <v>5</v>
      </c>
      <c r="E5" s="34">
        <v>26.4</v>
      </c>
      <c r="F5" s="34">
        <v>13.4</v>
      </c>
      <c r="G5" s="34">
        <v>26.6</v>
      </c>
      <c r="H5" s="35">
        <f>SUM(B5:G5)</f>
        <v>100.4</v>
      </c>
      <c r="I5" s="10">
        <f>H5/$H$10</f>
        <v>0.29322429906542052</v>
      </c>
      <c r="J5" s="4"/>
    </row>
    <row r="6" spans="1:10" ht="15" x14ac:dyDescent="0.25">
      <c r="A6" s="15" t="s">
        <v>16</v>
      </c>
      <c r="B6" s="31">
        <v>18.7</v>
      </c>
      <c r="C6" s="32">
        <v>1.2</v>
      </c>
      <c r="D6" s="32">
        <v>13.600000000000001</v>
      </c>
      <c r="E6" s="32">
        <v>13.2</v>
      </c>
      <c r="F6" s="32">
        <v>12.7</v>
      </c>
      <c r="G6" s="32">
        <v>14.2</v>
      </c>
      <c r="H6" s="36">
        <f>SUM(B6:G6)</f>
        <v>73.600000000000009</v>
      </c>
      <c r="I6" s="24">
        <f>H6/$H$10</f>
        <v>0.21495327102803738</v>
      </c>
      <c r="J6" s="4"/>
    </row>
    <row r="7" spans="1:10" ht="15" x14ac:dyDescent="0.25">
      <c r="A7" s="15" t="s">
        <v>17</v>
      </c>
      <c r="B7" s="31">
        <v>25.200000000000003</v>
      </c>
      <c r="C7" s="32">
        <v>22.200000000000003</v>
      </c>
      <c r="D7" s="32">
        <v>18.399999999999999</v>
      </c>
      <c r="E7" s="32">
        <v>27.200000000000003</v>
      </c>
      <c r="F7" s="32">
        <v>16.399999999999999</v>
      </c>
      <c r="G7" s="32">
        <v>28.9</v>
      </c>
      <c r="H7" s="36">
        <f>SUM(B7:G7)</f>
        <v>138.30000000000001</v>
      </c>
      <c r="I7" s="24">
        <f>H7/$H$10</f>
        <v>0.40391355140186913</v>
      </c>
      <c r="J7" s="4"/>
    </row>
    <row r="8" spans="1:10" ht="15" x14ac:dyDescent="0.25">
      <c r="A8" s="15" t="s">
        <v>18</v>
      </c>
      <c r="B8" s="31">
        <v>2.8</v>
      </c>
      <c r="C8" s="32">
        <v>2</v>
      </c>
      <c r="D8" s="32">
        <v>1.1000000000000001</v>
      </c>
      <c r="E8" s="32">
        <v>6.4</v>
      </c>
      <c r="F8" s="32">
        <v>2.1</v>
      </c>
      <c r="G8" s="32">
        <v>3.6999999999999997</v>
      </c>
      <c r="H8" s="36">
        <f>SUM(B8:G8)</f>
        <v>18.100000000000001</v>
      </c>
      <c r="I8" s="24">
        <f>H8/$H$10</f>
        <v>5.2862149532710276E-2</v>
      </c>
      <c r="J8" s="4"/>
    </row>
    <row r="9" spans="1:10" ht="15" x14ac:dyDescent="0.25">
      <c r="A9" s="16" t="s">
        <v>19</v>
      </c>
      <c r="B9" s="37">
        <v>2.4</v>
      </c>
      <c r="C9" s="38">
        <v>1.2</v>
      </c>
      <c r="D9" s="38">
        <v>1.6</v>
      </c>
      <c r="E9" s="38">
        <v>2.2000000000000002</v>
      </c>
      <c r="F9" s="38">
        <v>1.3</v>
      </c>
      <c r="G9" s="38">
        <v>3.3</v>
      </c>
      <c r="H9" s="39">
        <f>SUM(B9:G9)</f>
        <v>12</v>
      </c>
      <c r="I9" s="13">
        <f>H9/$H$10</f>
        <v>3.5046728971962614E-2</v>
      </c>
      <c r="J9" s="4"/>
    </row>
    <row r="10" spans="1:10" ht="15" x14ac:dyDescent="0.25">
      <c r="A10" s="17" t="s">
        <v>20</v>
      </c>
      <c r="B10" s="40">
        <f>SUM(B5,B6,B7,B8,B9)</f>
        <v>68.7</v>
      </c>
      <c r="C10" s="40">
        <f t="shared" ref="C10:G10" si="0">SUM(C5,C6,C7,C8,C9)</f>
        <v>36.000000000000007</v>
      </c>
      <c r="D10" s="40">
        <f t="shared" si="0"/>
        <v>39.700000000000003</v>
      </c>
      <c r="E10" s="40">
        <f t="shared" si="0"/>
        <v>75.400000000000006</v>
      </c>
      <c r="F10" s="40">
        <f t="shared" si="0"/>
        <v>45.9</v>
      </c>
      <c r="G10" s="40">
        <f t="shared" si="0"/>
        <v>76.699999999999989</v>
      </c>
      <c r="H10" s="41">
        <f t="shared" ref="H10:I10" si="1">SUM(H5:H9)</f>
        <v>342.40000000000003</v>
      </c>
      <c r="I10" s="42">
        <f t="shared" si="1"/>
        <v>0.99999999999999989</v>
      </c>
      <c r="J10" s="4"/>
    </row>
  </sheetData>
  <dataConsolidate topLabels="1">
    <dataRefs count="3">
      <dataRef ref="A4:G9" sheet="Berlin"/>
      <dataRef ref="A4:F7" sheet="Hamburg"/>
      <dataRef ref="A4:F8" sheet="München"/>
    </dataRefs>
  </dataConsolidate>
  <mergeCells count="1">
    <mergeCell ref="B1:I1"/>
  </mergeCells>
  <printOptions headings="1" gridLines="1"/>
  <pageMargins left="0.78740157499999996" right="0.78740157499999996" top="0.984251969" bottom="0.984251969" header="0.51181102300000003" footer="0.51181102300000003"/>
  <pageSetup paperSize="9" scale="96" orientation="portrait" verticalDpi="0" r:id="rId1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10"/>
  <sheetViews>
    <sheetView workbookViewId="0">
      <selection activeCell="L25" sqref="L25"/>
    </sheetView>
  </sheetViews>
  <sheetFormatPr baseColWidth="10" defaultRowHeight="12.75" x14ac:dyDescent="0.2"/>
  <cols>
    <col min="1" max="1" width="15.28515625" style="4" bestFit="1" customWidth="1"/>
    <col min="2" max="7" width="5.85546875" style="4" customWidth="1"/>
    <col min="8" max="8" width="11.42578125" style="4"/>
    <col min="9" max="9" width="8.28515625" style="4" customWidth="1"/>
    <col min="10" max="10" width="8.28515625" style="6" customWidth="1"/>
    <col min="11" max="16384" width="11.42578125" style="4"/>
  </cols>
  <sheetData>
    <row r="1" spans="1:13" s="2" customFormat="1" ht="15.75" x14ac:dyDescent="0.25">
      <c r="A1" s="25" t="s">
        <v>0</v>
      </c>
      <c r="B1" s="51" t="s">
        <v>1</v>
      </c>
      <c r="C1" s="52"/>
      <c r="D1" s="52"/>
      <c r="E1" s="52"/>
      <c r="F1" s="52"/>
      <c r="G1" s="52"/>
      <c r="H1" s="52"/>
      <c r="I1" s="53"/>
      <c r="J1" s="7"/>
    </row>
    <row r="2" spans="1:13" ht="15" x14ac:dyDescent="0.25">
      <c r="A2" s="8"/>
      <c r="B2" s="26" t="s">
        <v>23</v>
      </c>
      <c r="C2" s="27"/>
      <c r="D2" s="27"/>
      <c r="E2" s="27"/>
      <c r="F2" s="27"/>
      <c r="G2" s="29"/>
      <c r="H2" s="29"/>
      <c r="I2" s="30"/>
    </row>
    <row r="3" spans="1:13" ht="15" x14ac:dyDescent="0.25">
      <c r="A3" s="9"/>
      <c r="B3" s="9"/>
      <c r="C3" s="9"/>
      <c r="D3" s="9"/>
      <c r="E3" s="9"/>
      <c r="F3" s="18"/>
      <c r="G3" s="9"/>
      <c r="H3" s="9" t="s">
        <v>4</v>
      </c>
      <c r="I3" s="10" t="s">
        <v>5</v>
      </c>
      <c r="J3" s="4"/>
    </row>
    <row r="4" spans="1:13" ht="15" x14ac:dyDescent="0.25">
      <c r="A4" s="47" t="s">
        <v>6</v>
      </c>
      <c r="B4" s="11" t="s">
        <v>7</v>
      </c>
      <c r="C4" s="19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2" t="s">
        <v>13</v>
      </c>
      <c r="I4" s="13" t="s">
        <v>14</v>
      </c>
      <c r="J4" s="4"/>
    </row>
    <row r="5" spans="1:13" ht="15" x14ac:dyDescent="0.25">
      <c r="A5" s="17" t="s">
        <v>16</v>
      </c>
      <c r="B5" s="34"/>
      <c r="C5" s="34"/>
      <c r="D5" s="33"/>
      <c r="E5" s="34"/>
      <c r="F5" s="34"/>
      <c r="G5" s="34"/>
      <c r="H5" s="35"/>
      <c r="I5" s="10"/>
      <c r="J5" s="4"/>
      <c r="M5" s="50" t="s">
        <v>25</v>
      </c>
    </row>
    <row r="6" spans="1:13" ht="15" x14ac:dyDescent="0.25">
      <c r="A6" s="47" t="s">
        <v>15</v>
      </c>
      <c r="B6" s="32"/>
      <c r="C6" s="32"/>
      <c r="D6" s="31"/>
      <c r="E6" s="32"/>
      <c r="F6" s="32"/>
      <c r="G6" s="32"/>
      <c r="H6" s="20"/>
      <c r="I6" s="24"/>
      <c r="J6" s="4"/>
    </row>
    <row r="7" spans="1:13" ht="15" x14ac:dyDescent="0.25">
      <c r="A7" s="9" t="s">
        <v>17</v>
      </c>
      <c r="B7" s="32"/>
      <c r="C7" s="32"/>
      <c r="D7" s="31"/>
      <c r="E7" s="32"/>
      <c r="F7" s="32"/>
      <c r="G7" s="32"/>
      <c r="H7" s="20"/>
      <c r="I7" s="24"/>
      <c r="J7" s="4"/>
    </row>
    <row r="8" spans="1:13" ht="15" x14ac:dyDescent="0.25">
      <c r="A8" s="9" t="s">
        <v>18</v>
      </c>
      <c r="B8" s="32"/>
      <c r="C8" s="32"/>
      <c r="D8" s="31"/>
      <c r="E8" s="32"/>
      <c r="F8" s="32"/>
      <c r="G8" s="32"/>
      <c r="H8" s="20"/>
      <c r="I8" s="24"/>
      <c r="J8" s="4"/>
    </row>
    <row r="9" spans="1:13" ht="15" x14ac:dyDescent="0.25">
      <c r="A9" s="17" t="s">
        <v>19</v>
      </c>
      <c r="B9" s="38"/>
      <c r="C9" s="38"/>
      <c r="D9" s="37"/>
      <c r="E9" s="38"/>
      <c r="F9" s="38"/>
      <c r="G9" s="38"/>
      <c r="H9" s="40"/>
      <c r="I9" s="13"/>
      <c r="J9" s="4"/>
    </row>
    <row r="10" spans="1:13" ht="15" x14ac:dyDescent="0.25">
      <c r="A10" s="8" t="s">
        <v>20</v>
      </c>
      <c r="B10" s="40"/>
      <c r="C10" s="40"/>
      <c r="D10" s="40"/>
      <c r="E10" s="40"/>
      <c r="F10" s="40"/>
      <c r="G10" s="40"/>
      <c r="H10" s="41"/>
      <c r="I10" s="42"/>
      <c r="J10" s="4"/>
    </row>
  </sheetData>
  <dataConsolidate/>
  <mergeCells count="1">
    <mergeCell ref="B1:I1"/>
  </mergeCells>
  <printOptions headings="1" gridLines="1"/>
  <pageMargins left="0.78740157499999996" right="0.78740157499999996" top="0.984251969" bottom="0.984251969" header="0.51181102300000003" footer="0.51181102300000003"/>
  <pageSetup paperSize="9" scale="96" orientation="portrait" verticalDpi="0" r:id="rId1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10"/>
  <sheetViews>
    <sheetView workbookViewId="0">
      <selection activeCell="L25" sqref="L25"/>
    </sheetView>
  </sheetViews>
  <sheetFormatPr baseColWidth="10" defaultRowHeight="12.75" x14ac:dyDescent="0.2"/>
  <cols>
    <col min="1" max="1" width="15.28515625" style="4" bestFit="1" customWidth="1"/>
    <col min="2" max="7" width="5.85546875" style="4" customWidth="1"/>
    <col min="8" max="8" width="11.42578125" style="4"/>
    <col min="9" max="9" width="8.28515625" style="4" customWidth="1"/>
    <col min="10" max="10" width="8.28515625" style="6" customWidth="1"/>
    <col min="11" max="16384" width="11.42578125" style="4"/>
  </cols>
  <sheetData>
    <row r="1" spans="1:13" s="2" customFormat="1" ht="15.75" x14ac:dyDescent="0.25">
      <c r="A1" s="25" t="s">
        <v>0</v>
      </c>
      <c r="B1" s="51" t="s">
        <v>1</v>
      </c>
      <c r="C1" s="52"/>
      <c r="D1" s="52"/>
      <c r="E1" s="52"/>
      <c r="F1" s="52"/>
      <c r="G1" s="52"/>
      <c r="H1" s="52"/>
      <c r="I1" s="53"/>
      <c r="J1" s="7"/>
    </row>
    <row r="2" spans="1:13" ht="15" x14ac:dyDescent="0.25">
      <c r="A2" s="8"/>
      <c r="B2" s="26" t="s">
        <v>23</v>
      </c>
      <c r="C2" s="27"/>
      <c r="D2" s="27"/>
      <c r="E2" s="27"/>
      <c r="F2" s="27"/>
      <c r="G2" s="29"/>
      <c r="H2" s="29"/>
      <c r="I2" s="30"/>
    </row>
    <row r="3" spans="1:13" ht="15" x14ac:dyDescent="0.25">
      <c r="A3" s="9"/>
      <c r="B3" s="9"/>
      <c r="C3" s="9"/>
      <c r="D3" s="9"/>
      <c r="E3" s="9"/>
      <c r="F3" s="18"/>
      <c r="G3" s="9"/>
      <c r="H3" s="9" t="s">
        <v>4</v>
      </c>
      <c r="I3" s="10" t="s">
        <v>5</v>
      </c>
      <c r="J3" s="4"/>
    </row>
    <row r="4" spans="1:13" ht="15" x14ac:dyDescent="0.25">
      <c r="A4" s="47" t="s">
        <v>6</v>
      </c>
      <c r="B4" s="11" t="s">
        <v>7</v>
      </c>
      <c r="C4" s="19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2" t="s">
        <v>13</v>
      </c>
      <c r="I4" s="13" t="s">
        <v>14</v>
      </c>
      <c r="J4" s="4"/>
    </row>
    <row r="5" spans="1:13" ht="15" x14ac:dyDescent="0.25">
      <c r="A5" s="17" t="s">
        <v>16</v>
      </c>
      <c r="B5" s="34">
        <v>18.7</v>
      </c>
      <c r="C5" s="34">
        <v>1.2</v>
      </c>
      <c r="D5" s="33">
        <v>13.6</v>
      </c>
      <c r="E5" s="34">
        <v>13.2</v>
      </c>
      <c r="F5" s="34">
        <v>12.7</v>
      </c>
      <c r="G5" s="34">
        <v>14.2</v>
      </c>
      <c r="H5" s="35">
        <f>SUM(B5:G5)</f>
        <v>73.600000000000009</v>
      </c>
      <c r="I5" s="10">
        <f>H5/$H$10</f>
        <v>0.21495327102803738</v>
      </c>
      <c r="J5" s="4"/>
      <c r="M5" s="50" t="s">
        <v>25</v>
      </c>
    </row>
    <row r="6" spans="1:13" ht="15" x14ac:dyDescent="0.25">
      <c r="A6" s="47" t="s">
        <v>15</v>
      </c>
      <c r="B6" s="31">
        <v>19.600000000000001</v>
      </c>
      <c r="C6" s="31">
        <v>9.4</v>
      </c>
      <c r="D6" s="31">
        <v>5</v>
      </c>
      <c r="E6" s="31">
        <v>26.4</v>
      </c>
      <c r="F6" s="31">
        <v>13.4</v>
      </c>
      <c r="G6" s="31">
        <v>26.6</v>
      </c>
      <c r="H6" s="20">
        <f t="shared" ref="H6:H9" si="0">SUM(B6:G6)</f>
        <v>100.4</v>
      </c>
      <c r="I6" s="24">
        <f>H6/$H$10</f>
        <v>0.29322429906542052</v>
      </c>
      <c r="J6" s="4"/>
    </row>
    <row r="7" spans="1:13" ht="15" x14ac:dyDescent="0.25">
      <c r="A7" s="9" t="s">
        <v>17</v>
      </c>
      <c r="B7" s="32">
        <v>25.200000000000003</v>
      </c>
      <c r="C7" s="32">
        <v>22.200000000000003</v>
      </c>
      <c r="D7" s="31">
        <v>18.399999999999999</v>
      </c>
      <c r="E7" s="32">
        <v>27.200000000000003</v>
      </c>
      <c r="F7" s="32">
        <v>16.399999999999999</v>
      </c>
      <c r="G7" s="32">
        <v>28.9</v>
      </c>
      <c r="H7" s="20">
        <f t="shared" si="0"/>
        <v>138.30000000000001</v>
      </c>
      <c r="I7" s="24">
        <f>H7/$H$10</f>
        <v>0.40391355140186913</v>
      </c>
      <c r="J7" s="4"/>
    </row>
    <row r="8" spans="1:13" ht="15" x14ac:dyDescent="0.25">
      <c r="A8" s="9" t="s">
        <v>18</v>
      </c>
      <c r="B8" s="32">
        <v>2.8</v>
      </c>
      <c r="C8" s="32">
        <v>2</v>
      </c>
      <c r="D8" s="31">
        <v>1.1000000000000001</v>
      </c>
      <c r="E8" s="32">
        <v>6.4</v>
      </c>
      <c r="F8" s="32">
        <v>2.1</v>
      </c>
      <c r="G8" s="32">
        <v>3.6999999999999997</v>
      </c>
      <c r="H8" s="20">
        <f t="shared" si="0"/>
        <v>18.100000000000001</v>
      </c>
      <c r="I8" s="24">
        <f>H8/$H$10</f>
        <v>5.2862149532710276E-2</v>
      </c>
      <c r="J8" s="4"/>
    </row>
    <row r="9" spans="1:13" ht="15" x14ac:dyDescent="0.25">
      <c r="A9" s="17" t="s">
        <v>19</v>
      </c>
      <c r="B9" s="38">
        <v>2.4</v>
      </c>
      <c r="C9" s="38">
        <v>1.2</v>
      </c>
      <c r="D9" s="37">
        <v>1.6</v>
      </c>
      <c r="E9" s="38">
        <v>2.2000000000000002</v>
      </c>
      <c r="F9" s="38">
        <v>1.3</v>
      </c>
      <c r="G9" s="38">
        <v>3.3</v>
      </c>
      <c r="H9" s="40">
        <f t="shared" si="0"/>
        <v>12</v>
      </c>
      <c r="I9" s="13">
        <f>H9/$H$10</f>
        <v>3.5046728971962614E-2</v>
      </c>
      <c r="J9" s="4"/>
    </row>
    <row r="10" spans="1:13" ht="15" x14ac:dyDescent="0.25">
      <c r="A10" s="8" t="s">
        <v>20</v>
      </c>
      <c r="B10" s="40">
        <f>SUM(B5,B6,B7,B8,B9)</f>
        <v>68.7</v>
      </c>
      <c r="C10" s="40">
        <f>SUM(C5,C6,C7,C8,C9)</f>
        <v>36.000000000000007</v>
      </c>
      <c r="D10" s="40">
        <f>SUM(D5,D6,D7,D8,D9)</f>
        <v>39.700000000000003</v>
      </c>
      <c r="E10" s="40">
        <f t="shared" ref="E10:G10" si="1">SUM(E5,E6,E7,E8,E9)</f>
        <v>75.400000000000006</v>
      </c>
      <c r="F10" s="40">
        <f t="shared" si="1"/>
        <v>45.9</v>
      </c>
      <c r="G10" s="40">
        <f t="shared" si="1"/>
        <v>76.699999999999989</v>
      </c>
      <c r="H10" s="41">
        <f t="shared" ref="H10:I10" si="2">SUM(H5:H9)</f>
        <v>342.40000000000003</v>
      </c>
      <c r="I10" s="42">
        <f t="shared" si="2"/>
        <v>0.99999999999999989</v>
      </c>
      <c r="J10" s="4"/>
    </row>
  </sheetData>
  <dataConsolidate topLabels="1">
    <dataRefs count="3">
      <dataRef ref="A4:G9" sheet="Berlin"/>
      <dataRef ref="A4:F7" sheet="Hamburg"/>
      <dataRef ref="A4:F8" sheet="München"/>
    </dataRefs>
  </dataConsolidate>
  <mergeCells count="1">
    <mergeCell ref="B1:I1"/>
  </mergeCells>
  <printOptions headings="1" gridLines="1"/>
  <pageMargins left="0.78740157499999996" right="0.78740157499999996" top="0.984251969" bottom="0.984251969" header="0.51181102300000003" footer="0.51181102300000003"/>
  <pageSetup paperSize="9" scale="96" orientation="portrait" verticalDpi="0" r:id="rId1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K22"/>
  <sheetViews>
    <sheetView workbookViewId="0">
      <selection activeCell="L25" sqref="L25"/>
    </sheetView>
  </sheetViews>
  <sheetFormatPr baseColWidth="10" defaultRowHeight="12.75" outlineLevelRow="1" x14ac:dyDescent="0.2"/>
  <cols>
    <col min="1" max="1" width="2.85546875" style="4" customWidth="1"/>
    <col min="2" max="2" width="32.42578125" style="4" bestFit="1" customWidth="1"/>
    <col min="3" max="8" width="5.85546875" style="4" customWidth="1"/>
    <col min="9" max="9" width="11.42578125" style="4"/>
    <col min="10" max="10" width="8.28515625" style="4" customWidth="1"/>
    <col min="11" max="11" width="8.28515625" style="6" customWidth="1"/>
    <col min="12" max="16384" width="11.42578125" style="4"/>
  </cols>
  <sheetData>
    <row r="1" spans="1:11" s="2" customFormat="1" ht="15.75" x14ac:dyDescent="0.25">
      <c r="A1" s="25" t="s">
        <v>0</v>
      </c>
      <c r="B1" s="48"/>
      <c r="C1" s="51" t="s">
        <v>1</v>
      </c>
      <c r="D1" s="52"/>
      <c r="E1" s="52"/>
      <c r="F1" s="52"/>
      <c r="G1" s="52"/>
      <c r="H1" s="52"/>
      <c r="I1" s="52"/>
      <c r="J1" s="53"/>
      <c r="K1" s="7"/>
    </row>
    <row r="2" spans="1:11" ht="15" x14ac:dyDescent="0.25">
      <c r="A2" s="8"/>
      <c r="B2" s="16"/>
      <c r="C2" s="26" t="s">
        <v>23</v>
      </c>
      <c r="D2" s="27"/>
      <c r="E2" s="27"/>
      <c r="F2" s="27"/>
      <c r="G2" s="27"/>
      <c r="H2" s="29"/>
      <c r="I2" s="29"/>
      <c r="J2" s="30"/>
    </row>
    <row r="3" spans="1:11" ht="15" x14ac:dyDescent="0.25">
      <c r="A3" s="9"/>
      <c r="B3" s="9"/>
      <c r="C3" s="9"/>
      <c r="D3" s="9"/>
      <c r="E3" s="9"/>
      <c r="F3" s="9"/>
      <c r="G3" s="18"/>
      <c r="H3" s="9"/>
      <c r="I3" s="9" t="s">
        <v>4</v>
      </c>
      <c r="J3" s="10" t="s">
        <v>5</v>
      </c>
      <c r="K3" s="4"/>
    </row>
    <row r="4" spans="1:11" ht="15" x14ac:dyDescent="0.25">
      <c r="A4" s="8" t="s">
        <v>6</v>
      </c>
      <c r="B4" s="47"/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9" t="s">
        <v>12</v>
      </c>
      <c r="I4" s="12" t="s">
        <v>13</v>
      </c>
      <c r="J4" s="13" t="s">
        <v>14</v>
      </c>
      <c r="K4" s="4"/>
    </row>
    <row r="5" spans="1:11" ht="15" outlineLevel="1" x14ac:dyDescent="0.25">
      <c r="A5" s="15"/>
      <c r="B5" s="15" t="s">
        <v>24</v>
      </c>
      <c r="C5" s="20">
        <f>Berlin!$B$5</f>
        <v>7.1</v>
      </c>
      <c r="D5" s="21">
        <f>Berlin!$C$5</f>
        <v>5.2</v>
      </c>
      <c r="E5" s="21">
        <f>Berlin!$D$5</f>
        <v>2</v>
      </c>
      <c r="F5" s="21">
        <f>Berlin!$E$5</f>
        <v>9.4</v>
      </c>
      <c r="G5" s="21">
        <f>Berlin!$F$5</f>
        <v>5.9</v>
      </c>
      <c r="H5" s="22">
        <f>Berlin!$G$5</f>
        <v>5</v>
      </c>
      <c r="I5" s="23"/>
      <c r="J5" s="24"/>
      <c r="K5" s="4"/>
    </row>
    <row r="6" spans="1:11" ht="15" outlineLevel="1" x14ac:dyDescent="0.25">
      <c r="A6" s="15"/>
      <c r="B6" s="15" t="s">
        <v>24</v>
      </c>
      <c r="C6" s="20">
        <f>Hamburg!$B$5</f>
        <v>6.5</v>
      </c>
      <c r="D6" s="49"/>
      <c r="E6" s="21">
        <f>Hamburg!$C$5</f>
        <v>1.2</v>
      </c>
      <c r="F6" s="21">
        <f>Hamburg!$D$5</f>
        <v>8</v>
      </c>
      <c r="G6" s="21">
        <f>Hamburg!$E$5</f>
        <v>7.5</v>
      </c>
      <c r="H6" s="22">
        <f>Hamburg!$F$5</f>
        <v>11.5</v>
      </c>
      <c r="I6" s="23"/>
      <c r="J6" s="24"/>
      <c r="K6" s="4"/>
    </row>
    <row r="7" spans="1:11" ht="15" outlineLevel="1" x14ac:dyDescent="0.25">
      <c r="A7" s="15"/>
      <c r="B7" s="15" t="s">
        <v>24</v>
      </c>
      <c r="C7" s="20">
        <f>München!$B$5</f>
        <v>6</v>
      </c>
      <c r="D7" s="21">
        <f>München!$C$5</f>
        <v>4.2</v>
      </c>
      <c r="E7" s="21">
        <f>München!$D$5</f>
        <v>1.8</v>
      </c>
      <c r="F7" s="21">
        <f>München!$E$5</f>
        <v>9</v>
      </c>
      <c r="G7" s="49"/>
      <c r="H7" s="22">
        <f>München!$F$5</f>
        <v>10.1</v>
      </c>
      <c r="I7" s="23"/>
      <c r="J7" s="24"/>
      <c r="K7" s="4"/>
    </row>
    <row r="8" spans="1:11" ht="15" x14ac:dyDescent="0.25">
      <c r="A8" s="14" t="s">
        <v>15</v>
      </c>
      <c r="B8" s="14"/>
      <c r="C8" s="33">
        <f t="shared" ref="C8:H8" si="0">SUM(C5:C7)</f>
        <v>19.600000000000001</v>
      </c>
      <c r="D8" s="34">
        <f t="shared" si="0"/>
        <v>9.4</v>
      </c>
      <c r="E8" s="34">
        <f t="shared" si="0"/>
        <v>5</v>
      </c>
      <c r="F8" s="34">
        <f t="shared" si="0"/>
        <v>26.4</v>
      </c>
      <c r="G8" s="34">
        <f t="shared" si="0"/>
        <v>13.4</v>
      </c>
      <c r="H8" s="34">
        <f t="shared" si="0"/>
        <v>26.6</v>
      </c>
      <c r="I8" s="35">
        <f>SUM(C8:H8)</f>
        <v>100.4</v>
      </c>
      <c r="J8" s="10">
        <f>I8/$I$22</f>
        <v>0.29322429906542052</v>
      </c>
      <c r="K8" s="4"/>
    </row>
    <row r="9" spans="1:11" ht="15" hidden="1" outlineLevel="1" x14ac:dyDescent="0.25">
      <c r="A9" s="15"/>
      <c r="B9" s="15" t="s">
        <v>24</v>
      </c>
      <c r="C9" s="31">
        <f>Berlin!$B$6</f>
        <v>9.1999999999999993</v>
      </c>
      <c r="D9" s="32">
        <f>Berlin!$C$6</f>
        <v>1.2</v>
      </c>
      <c r="E9" s="32">
        <f>Berlin!$D$6</f>
        <v>5.2</v>
      </c>
      <c r="F9" s="32">
        <f>Berlin!$E$6</f>
        <v>3</v>
      </c>
      <c r="G9" s="32">
        <f>Berlin!$F$6</f>
        <v>4.2</v>
      </c>
      <c r="H9" s="32">
        <f>Berlin!$G$6</f>
        <v>5.2</v>
      </c>
      <c r="I9" s="36"/>
      <c r="J9" s="24"/>
      <c r="K9" s="4"/>
    </row>
    <row r="10" spans="1:11" ht="15" hidden="1" outlineLevel="1" x14ac:dyDescent="0.25">
      <c r="A10" s="15"/>
      <c r="B10" s="15" t="s">
        <v>24</v>
      </c>
      <c r="C10" s="31">
        <f>Hamburg!$B$6</f>
        <v>9.5</v>
      </c>
      <c r="D10" s="32"/>
      <c r="E10" s="32">
        <f>Hamburg!$C$6</f>
        <v>8.4</v>
      </c>
      <c r="F10" s="32">
        <f>Hamburg!$D$6</f>
        <v>10.199999999999999</v>
      </c>
      <c r="G10" s="32">
        <f>Hamburg!$E$6</f>
        <v>8.5</v>
      </c>
      <c r="H10" s="32">
        <f>Hamburg!$F$6</f>
        <v>9</v>
      </c>
      <c r="I10" s="36"/>
      <c r="J10" s="24"/>
      <c r="K10" s="4"/>
    </row>
    <row r="11" spans="1:11" ht="15" collapsed="1" x14ac:dyDescent="0.25">
      <c r="A11" s="15" t="s">
        <v>16</v>
      </c>
      <c r="B11" s="15"/>
      <c r="C11" s="31">
        <f t="shared" ref="C11:H11" si="1">SUM(C9:C10)</f>
        <v>18.7</v>
      </c>
      <c r="D11" s="32">
        <f t="shared" si="1"/>
        <v>1.2</v>
      </c>
      <c r="E11" s="32">
        <f t="shared" si="1"/>
        <v>13.600000000000001</v>
      </c>
      <c r="F11" s="32">
        <f t="shared" si="1"/>
        <v>13.2</v>
      </c>
      <c r="G11" s="32">
        <f t="shared" si="1"/>
        <v>12.7</v>
      </c>
      <c r="H11" s="32">
        <f t="shared" si="1"/>
        <v>14.2</v>
      </c>
      <c r="I11" s="36">
        <f>SUM(C11:H11)</f>
        <v>73.600000000000009</v>
      </c>
      <c r="J11" s="24">
        <f>I11/$I$22</f>
        <v>0.21495327102803738</v>
      </c>
      <c r="K11" s="4"/>
    </row>
    <row r="12" spans="1:11" ht="15" hidden="1" outlineLevel="1" x14ac:dyDescent="0.25">
      <c r="A12" s="15"/>
      <c r="B12" s="15" t="s">
        <v>24</v>
      </c>
      <c r="C12" s="31">
        <f>Berlin!$B$7</f>
        <v>13.4</v>
      </c>
      <c r="D12" s="32">
        <f>Berlin!$C$7</f>
        <v>11.4</v>
      </c>
      <c r="E12" s="32">
        <f>Berlin!$D$7</f>
        <v>8.4</v>
      </c>
      <c r="F12" s="32">
        <f>Berlin!$E$7</f>
        <v>14.8</v>
      </c>
      <c r="G12" s="32">
        <f>Berlin!$F$7</f>
        <v>16.399999999999999</v>
      </c>
      <c r="H12" s="32">
        <f>Berlin!$G$7</f>
        <v>16.5</v>
      </c>
      <c r="I12" s="36"/>
      <c r="J12" s="24"/>
      <c r="K12" s="4"/>
    </row>
    <row r="13" spans="1:11" ht="15" hidden="1" outlineLevel="1" x14ac:dyDescent="0.25">
      <c r="A13" s="15"/>
      <c r="B13" s="15" t="s">
        <v>24</v>
      </c>
      <c r="C13" s="31">
        <f>München!$B$6</f>
        <v>11.8</v>
      </c>
      <c r="D13" s="32">
        <f>München!$C$6</f>
        <v>10.8</v>
      </c>
      <c r="E13" s="32">
        <f>München!$D$6</f>
        <v>10</v>
      </c>
      <c r="F13" s="32">
        <f>München!$E$6</f>
        <v>12.4</v>
      </c>
      <c r="G13" s="32"/>
      <c r="H13" s="32">
        <f>München!$F$6</f>
        <v>12.4</v>
      </c>
      <c r="I13" s="36"/>
      <c r="J13" s="24"/>
      <c r="K13" s="4"/>
    </row>
    <row r="14" spans="1:11" ht="15" collapsed="1" x14ac:dyDescent="0.25">
      <c r="A14" s="15" t="s">
        <v>17</v>
      </c>
      <c r="B14" s="15"/>
      <c r="C14" s="31">
        <f t="shared" ref="C14:H14" si="2">SUM(C12:C13)</f>
        <v>25.200000000000003</v>
      </c>
      <c r="D14" s="32">
        <f t="shared" si="2"/>
        <v>22.200000000000003</v>
      </c>
      <c r="E14" s="32">
        <f t="shared" si="2"/>
        <v>18.399999999999999</v>
      </c>
      <c r="F14" s="32">
        <f t="shared" si="2"/>
        <v>27.200000000000003</v>
      </c>
      <c r="G14" s="32">
        <f t="shared" si="2"/>
        <v>16.399999999999999</v>
      </c>
      <c r="H14" s="32">
        <f t="shared" si="2"/>
        <v>28.9</v>
      </c>
      <c r="I14" s="36">
        <f>SUM(C14:H14)</f>
        <v>138.30000000000001</v>
      </c>
      <c r="J14" s="24">
        <f>I14/$I$22</f>
        <v>0.40391355140186913</v>
      </c>
      <c r="K14" s="4"/>
    </row>
    <row r="15" spans="1:11" ht="15" hidden="1" outlineLevel="1" x14ac:dyDescent="0.25">
      <c r="A15" s="15"/>
      <c r="B15" s="15" t="s">
        <v>24</v>
      </c>
      <c r="C15" s="31">
        <f>Berlin!$B$8</f>
        <v>2</v>
      </c>
      <c r="D15" s="32">
        <f>Berlin!$C$8</f>
        <v>1.2</v>
      </c>
      <c r="E15" s="32">
        <f>Berlin!$D$8</f>
        <v>0.4</v>
      </c>
      <c r="F15" s="32">
        <f>Berlin!$E$8</f>
        <v>3.4</v>
      </c>
      <c r="G15" s="32">
        <f>Berlin!$F$8</f>
        <v>2.1</v>
      </c>
      <c r="H15" s="32">
        <f>Berlin!$G$8</f>
        <v>2.8</v>
      </c>
      <c r="I15" s="36"/>
      <c r="J15" s="24"/>
      <c r="K15" s="4"/>
    </row>
    <row r="16" spans="1:11" ht="15" hidden="1" outlineLevel="1" x14ac:dyDescent="0.25">
      <c r="A16" s="15"/>
      <c r="B16" s="15" t="s">
        <v>24</v>
      </c>
      <c r="C16" s="31">
        <f>München!$B$7</f>
        <v>0.8</v>
      </c>
      <c r="D16" s="32">
        <f>München!$C$7</f>
        <v>0.8</v>
      </c>
      <c r="E16" s="32">
        <f>München!$D$7</f>
        <v>0.7</v>
      </c>
      <c r="F16" s="32">
        <f>München!$E$7</f>
        <v>3</v>
      </c>
      <c r="G16" s="32"/>
      <c r="H16" s="32">
        <f>München!$F$7</f>
        <v>0.9</v>
      </c>
      <c r="I16" s="36"/>
      <c r="J16" s="24"/>
      <c r="K16" s="4"/>
    </row>
    <row r="17" spans="1:11" ht="15" collapsed="1" x14ac:dyDescent="0.25">
      <c r="A17" s="15" t="s">
        <v>18</v>
      </c>
      <c r="B17" s="15"/>
      <c r="C17" s="31">
        <f t="shared" ref="C17:H17" si="3">SUM(C15:C16)</f>
        <v>2.8</v>
      </c>
      <c r="D17" s="32">
        <f t="shared" si="3"/>
        <v>2</v>
      </c>
      <c r="E17" s="32">
        <f t="shared" si="3"/>
        <v>1.1000000000000001</v>
      </c>
      <c r="F17" s="32">
        <f t="shared" si="3"/>
        <v>6.4</v>
      </c>
      <c r="G17" s="32">
        <f t="shared" si="3"/>
        <v>2.1</v>
      </c>
      <c r="H17" s="32">
        <f t="shared" si="3"/>
        <v>3.6999999999999997</v>
      </c>
      <c r="I17" s="36">
        <f>SUM(C17:H17)</f>
        <v>18.100000000000001</v>
      </c>
      <c r="J17" s="24">
        <f>I17/$I$22</f>
        <v>5.2862149532710276E-2</v>
      </c>
      <c r="K17" s="4"/>
    </row>
    <row r="18" spans="1:11" ht="15" hidden="1" outlineLevel="1" x14ac:dyDescent="0.25">
      <c r="A18" s="15"/>
      <c r="B18" s="15" t="s">
        <v>24</v>
      </c>
      <c r="C18" s="31">
        <f>Berlin!$B$9</f>
        <v>1.2</v>
      </c>
      <c r="D18" s="32">
        <f>Berlin!$C$9</f>
        <v>0.7</v>
      </c>
      <c r="E18" s="32">
        <f>Berlin!$D$9</f>
        <v>0.9</v>
      </c>
      <c r="F18" s="32">
        <f>Berlin!$E$9</f>
        <v>0.7</v>
      </c>
      <c r="G18" s="32">
        <f>Berlin!$F$9</f>
        <v>0.8</v>
      </c>
      <c r="H18" s="32">
        <f>Berlin!$G$9</f>
        <v>2</v>
      </c>
      <c r="I18" s="36"/>
      <c r="J18" s="24"/>
      <c r="K18" s="4"/>
    </row>
    <row r="19" spans="1:11" ht="15" hidden="1" outlineLevel="1" x14ac:dyDescent="0.25">
      <c r="A19" s="15"/>
      <c r="B19" s="15" t="s">
        <v>24</v>
      </c>
      <c r="C19" s="31">
        <f>Hamburg!$B$7</f>
        <v>0.8</v>
      </c>
      <c r="D19" s="32"/>
      <c r="E19" s="32">
        <f>Hamburg!$C$7</f>
        <v>0.4</v>
      </c>
      <c r="F19" s="32">
        <f>Hamburg!$D$7</f>
        <v>0.8</v>
      </c>
      <c r="G19" s="32">
        <f>Hamburg!$E$7</f>
        <v>0.5</v>
      </c>
      <c r="H19" s="32">
        <f>Hamburg!$F$7</f>
        <v>0.6</v>
      </c>
      <c r="I19" s="36"/>
      <c r="J19" s="24"/>
      <c r="K19" s="4"/>
    </row>
    <row r="20" spans="1:11" ht="15" hidden="1" outlineLevel="1" x14ac:dyDescent="0.25">
      <c r="A20" s="15"/>
      <c r="B20" s="15" t="s">
        <v>24</v>
      </c>
      <c r="C20" s="31">
        <f>München!$B$8</f>
        <v>0.4</v>
      </c>
      <c r="D20" s="32">
        <f>München!$C$8</f>
        <v>0.5</v>
      </c>
      <c r="E20" s="32">
        <f>München!$D$8</f>
        <v>0.3</v>
      </c>
      <c r="F20" s="32">
        <f>München!$E$8</f>
        <v>0.7</v>
      </c>
      <c r="G20" s="32"/>
      <c r="H20" s="32">
        <f>München!$F$8</f>
        <v>0.7</v>
      </c>
      <c r="I20" s="36"/>
      <c r="J20" s="24"/>
      <c r="K20" s="4"/>
    </row>
    <row r="21" spans="1:11" ht="15" collapsed="1" x14ac:dyDescent="0.25">
      <c r="A21" s="16" t="s">
        <v>19</v>
      </c>
      <c r="B21" s="16"/>
      <c r="C21" s="37">
        <f t="shared" ref="C21:H21" si="4">SUM(C18:C20)</f>
        <v>2.4</v>
      </c>
      <c r="D21" s="38">
        <f t="shared" si="4"/>
        <v>1.2</v>
      </c>
      <c r="E21" s="38">
        <f t="shared" si="4"/>
        <v>1.6</v>
      </c>
      <c r="F21" s="38">
        <f t="shared" si="4"/>
        <v>2.2000000000000002</v>
      </c>
      <c r="G21" s="38">
        <f t="shared" si="4"/>
        <v>1.3</v>
      </c>
      <c r="H21" s="38">
        <f t="shared" si="4"/>
        <v>3.3</v>
      </c>
      <c r="I21" s="39">
        <f>SUM(C21:H21)</f>
        <v>12</v>
      </c>
      <c r="J21" s="13">
        <f>I21/$I$22</f>
        <v>3.5046728971962614E-2</v>
      </c>
      <c r="K21" s="4"/>
    </row>
    <row r="22" spans="1:11" ht="15" x14ac:dyDescent="0.25">
      <c r="A22" s="17" t="s">
        <v>20</v>
      </c>
      <c r="B22" s="8"/>
      <c r="C22" s="40">
        <f>SUM(C8,C11,C14,C17,C21)</f>
        <v>68.7</v>
      </c>
      <c r="D22" s="40">
        <f t="shared" ref="D22:H22" si="5">SUM(D8,D11,D14,D17,D21)</f>
        <v>36.000000000000007</v>
      </c>
      <c r="E22" s="40">
        <f t="shared" si="5"/>
        <v>39.700000000000003</v>
      </c>
      <c r="F22" s="40">
        <f t="shared" si="5"/>
        <v>75.400000000000006</v>
      </c>
      <c r="G22" s="40">
        <f t="shared" si="5"/>
        <v>45.9</v>
      </c>
      <c r="H22" s="40">
        <f t="shared" si="5"/>
        <v>76.699999999999989</v>
      </c>
      <c r="I22" s="41">
        <f t="shared" ref="I22:J22" si="6">SUM(I8:I21)</f>
        <v>342.40000000000003</v>
      </c>
      <c r="J22" s="42">
        <f t="shared" si="6"/>
        <v>0.99999999999999989</v>
      </c>
      <c r="K22" s="4"/>
    </row>
  </sheetData>
  <dataConsolidate topLabels="1" link="1">
    <dataRefs count="3">
      <dataRef ref="A4:G9" sheet="Berlin"/>
      <dataRef ref="A4:F7" sheet="Hamburg"/>
      <dataRef ref="A4:F8" sheet="München"/>
    </dataRefs>
  </dataConsolidate>
  <mergeCells count="1">
    <mergeCell ref="C1:J1"/>
  </mergeCells>
  <printOptions headings="1" gridLines="1"/>
  <pageMargins left="0.78740157499999996" right="0.78740157499999996" top="0.984251969" bottom="0.984251969" header="0.51181102300000003" footer="0.51181102300000003"/>
  <pageSetup paperSize="9" scale="96" orientation="portrait" verticalDpi="0" r:id="rId1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Berlin</vt:lpstr>
      <vt:lpstr>Hamburg</vt:lpstr>
      <vt:lpstr>München</vt:lpstr>
      <vt:lpstr>Zielbereich(automat. Anordnung)</vt:lpstr>
      <vt:lpstr>Gesamt (automat. Anordnung)</vt:lpstr>
      <vt:lpstr>Zielbereich(individ. Anordnung)</vt:lpstr>
      <vt:lpstr>Gesamt (individ. Anordnung)</vt:lpstr>
      <vt:lpstr>Gesamt (autom. und verknüpft)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Brose</dc:creator>
  <cp:lastModifiedBy>Steve</cp:lastModifiedBy>
  <dcterms:created xsi:type="dcterms:W3CDTF">2020-05-16T19:45:07Z</dcterms:created>
  <dcterms:modified xsi:type="dcterms:W3CDTF">2020-05-25T07:46:44Z</dcterms:modified>
</cp:coreProperties>
</file>