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osch\AATUC\AAWORD\Lehrveranstaltungen\Alle EXCEL-Animationen (03-21)\"/>
    </mc:Choice>
  </mc:AlternateContent>
  <workbookProtection workbookAlgorithmName="SHA-512" workbookHashValue="HCCvzbchrZOjuDzs0gugvWGWXziDJbhpqZhTLKYviOenKvAsUs/G64a7rxu7FxooK3WLvdw+PYgYW4Shtehr0w==" workbookSaltValue="+cbD+F3jFKkFmHA8coMQDg==" workbookSpinCount="100000" lockStructure="1"/>
  <bookViews>
    <workbookView xWindow="0" yWindow="0" windowWidth="25714" windowHeight="12891"/>
  </bookViews>
  <sheets>
    <sheet name="Programm" sheetId="1" r:id="rId1"/>
    <sheet name="Anleitung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H331" i="1" s="1"/>
  <c r="H5" i="1"/>
  <c r="G331" i="1" s="1"/>
  <c r="G5" i="1"/>
  <c r="F331" i="1" s="1"/>
  <c r="F5" i="1"/>
  <c r="E331" i="1" s="1"/>
  <c r="E5" i="1"/>
  <c r="D331" i="1" s="1"/>
  <c r="D5" i="1"/>
  <c r="C331" i="1" s="1"/>
  <c r="N333" i="1" l="1"/>
  <c r="N334" i="1" s="1"/>
  <c r="N335" i="1" s="1"/>
  <c r="M333" i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I333" i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H333" i="1"/>
  <c r="H334" i="1" s="1"/>
  <c r="D333" i="1"/>
  <c r="D334" i="1" s="1"/>
  <c r="D335" i="1" s="1"/>
  <c r="C333" i="1"/>
  <c r="C335" i="1" s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C334" i="1" l="1"/>
  <c r="E334" i="1" s="1"/>
  <c r="M334" i="1"/>
  <c r="C319" i="1" s="1"/>
  <c r="E335" i="1"/>
  <c r="F335" i="1"/>
  <c r="C336" i="1"/>
  <c r="C337" i="1" s="1"/>
  <c r="C338" i="1" s="1"/>
  <c r="O335" i="1"/>
  <c r="G335" i="1"/>
  <c r="N336" i="1"/>
  <c r="H335" i="1"/>
  <c r="K335" i="1" s="1"/>
  <c r="G316" i="1"/>
  <c r="E316" i="1"/>
  <c r="C316" i="1"/>
  <c r="L334" i="1"/>
  <c r="G317" i="1"/>
  <c r="E317" i="1"/>
  <c r="C317" i="1"/>
  <c r="K334" i="1"/>
  <c r="J334" i="1"/>
  <c r="D336" i="1"/>
  <c r="E313" i="1" l="1"/>
  <c r="D322" i="1" s="1"/>
  <c r="E322" i="1" s="1"/>
  <c r="D325" i="1" s="1"/>
  <c r="E325" i="1" s="1"/>
  <c r="E328" i="1" s="1"/>
  <c r="G334" i="1"/>
  <c r="C314" i="1"/>
  <c r="B323" i="1" s="1"/>
  <c r="C323" i="1" s="1"/>
  <c r="B326" i="1" s="1"/>
  <c r="E314" i="1"/>
  <c r="D323" i="1" s="1"/>
  <c r="E323" i="1" s="1"/>
  <c r="D326" i="1" s="1"/>
  <c r="O334" i="1"/>
  <c r="P334" i="1" s="1"/>
  <c r="C320" i="1"/>
  <c r="C313" i="1"/>
  <c r="B322" i="1" s="1"/>
  <c r="C322" i="1" s="1"/>
  <c r="B325" i="1" s="1"/>
  <c r="C325" i="1" s="1"/>
  <c r="C328" i="1" s="1"/>
  <c r="G313" i="1"/>
  <c r="F322" i="1" s="1"/>
  <c r="G322" i="1" s="1"/>
  <c r="F325" i="1" s="1"/>
  <c r="G325" i="1" s="1"/>
  <c r="G328" i="1" s="1"/>
  <c r="G314" i="1"/>
  <c r="F323" i="1" s="1"/>
  <c r="G323" i="1" s="1"/>
  <c r="F326" i="1" s="1"/>
  <c r="F334" i="1"/>
  <c r="F336" i="1"/>
  <c r="Q335" i="1"/>
  <c r="O336" i="1"/>
  <c r="N337" i="1"/>
  <c r="H336" i="1"/>
  <c r="J335" i="1"/>
  <c r="P335" i="1" s="1"/>
  <c r="L335" i="1"/>
  <c r="R335" i="1" s="1"/>
  <c r="E336" i="1"/>
  <c r="G336" i="1"/>
  <c r="D337" i="1"/>
  <c r="C339" i="1"/>
  <c r="E326" i="1" l="1"/>
  <c r="E329" i="1" s="1"/>
  <c r="G326" i="1"/>
  <c r="G329" i="1" s="1"/>
  <c r="Q334" i="1"/>
  <c r="R334" i="1"/>
  <c r="C326" i="1"/>
  <c r="C329" i="1" s="1"/>
  <c r="O337" i="1"/>
  <c r="N338" i="1"/>
  <c r="H337" i="1"/>
  <c r="J336" i="1"/>
  <c r="P336" i="1" s="1"/>
  <c r="L336" i="1"/>
  <c r="R336" i="1" s="1"/>
  <c r="K336" i="1"/>
  <c r="Q336" i="1" s="1"/>
  <c r="D338" i="1"/>
  <c r="E337" i="1"/>
  <c r="G337" i="1"/>
  <c r="F337" i="1"/>
  <c r="C340" i="1"/>
  <c r="O338" i="1" l="1"/>
  <c r="N339" i="1"/>
  <c r="H338" i="1"/>
  <c r="L337" i="1"/>
  <c r="R337" i="1" s="1"/>
  <c r="J337" i="1"/>
  <c r="P337" i="1" s="1"/>
  <c r="K337" i="1"/>
  <c r="Q337" i="1" s="1"/>
  <c r="D339" i="1"/>
  <c r="E338" i="1"/>
  <c r="F338" i="1"/>
  <c r="G338" i="1"/>
  <c r="C341" i="1"/>
  <c r="O339" i="1" l="1"/>
  <c r="N340" i="1"/>
  <c r="H339" i="1"/>
  <c r="J338" i="1"/>
  <c r="P338" i="1" s="1"/>
  <c r="K338" i="1"/>
  <c r="Q338" i="1" s="1"/>
  <c r="L338" i="1"/>
  <c r="R338" i="1" s="1"/>
  <c r="C342" i="1"/>
  <c r="D340" i="1"/>
  <c r="E339" i="1"/>
  <c r="G339" i="1"/>
  <c r="F339" i="1"/>
  <c r="O340" i="1" l="1"/>
  <c r="N341" i="1"/>
  <c r="H340" i="1"/>
  <c r="J339" i="1"/>
  <c r="P339" i="1" s="1"/>
  <c r="L339" i="1"/>
  <c r="R339" i="1" s="1"/>
  <c r="K339" i="1"/>
  <c r="Q339" i="1" s="1"/>
  <c r="D341" i="1"/>
  <c r="F340" i="1"/>
  <c r="G340" i="1"/>
  <c r="E340" i="1"/>
  <c r="C343" i="1"/>
  <c r="O341" i="1" l="1"/>
  <c r="N342" i="1"/>
  <c r="H341" i="1"/>
  <c r="J340" i="1"/>
  <c r="P340" i="1" s="1"/>
  <c r="L340" i="1"/>
  <c r="R340" i="1" s="1"/>
  <c r="K340" i="1"/>
  <c r="Q340" i="1" s="1"/>
  <c r="C344" i="1"/>
  <c r="D342" i="1"/>
  <c r="E341" i="1"/>
  <c r="F341" i="1"/>
  <c r="G341" i="1"/>
  <c r="O342" i="1" l="1"/>
  <c r="N343" i="1"/>
  <c r="H342" i="1"/>
  <c r="L341" i="1"/>
  <c r="R341" i="1" s="1"/>
  <c r="J341" i="1"/>
  <c r="P341" i="1" s="1"/>
  <c r="K341" i="1"/>
  <c r="Q341" i="1" s="1"/>
  <c r="D343" i="1"/>
  <c r="F342" i="1"/>
  <c r="G342" i="1"/>
  <c r="E342" i="1"/>
  <c r="C345" i="1"/>
  <c r="O343" i="1" l="1"/>
  <c r="N344" i="1"/>
  <c r="H343" i="1"/>
  <c r="J342" i="1"/>
  <c r="P342" i="1" s="1"/>
  <c r="K342" i="1"/>
  <c r="Q342" i="1" s="1"/>
  <c r="L342" i="1"/>
  <c r="R342" i="1" s="1"/>
  <c r="C346" i="1"/>
  <c r="D344" i="1"/>
  <c r="E343" i="1"/>
  <c r="F343" i="1"/>
  <c r="G343" i="1"/>
  <c r="O344" i="1" l="1"/>
  <c r="N345" i="1"/>
  <c r="J343" i="1"/>
  <c r="P343" i="1" s="1"/>
  <c r="K343" i="1"/>
  <c r="Q343" i="1" s="1"/>
  <c r="H344" i="1"/>
  <c r="L343" i="1"/>
  <c r="R343" i="1" s="1"/>
  <c r="D345" i="1"/>
  <c r="F344" i="1"/>
  <c r="G344" i="1"/>
  <c r="E344" i="1"/>
  <c r="C347" i="1"/>
  <c r="O345" i="1" l="1"/>
  <c r="N346" i="1"/>
  <c r="L344" i="1"/>
  <c r="R344" i="1" s="1"/>
  <c r="K344" i="1"/>
  <c r="Q344" i="1" s="1"/>
  <c r="H345" i="1"/>
  <c r="J344" i="1"/>
  <c r="P344" i="1" s="1"/>
  <c r="C348" i="1"/>
  <c r="D346" i="1"/>
  <c r="E345" i="1"/>
  <c r="G345" i="1"/>
  <c r="F345" i="1"/>
  <c r="O346" i="1" l="1"/>
  <c r="N347" i="1"/>
  <c r="L345" i="1"/>
  <c r="R345" i="1" s="1"/>
  <c r="J345" i="1"/>
  <c r="P345" i="1" s="1"/>
  <c r="K345" i="1"/>
  <c r="Q345" i="1" s="1"/>
  <c r="H346" i="1"/>
  <c r="D347" i="1"/>
  <c r="F346" i="1"/>
  <c r="G346" i="1"/>
  <c r="E346" i="1"/>
  <c r="C349" i="1"/>
  <c r="O347" i="1" l="1"/>
  <c r="N348" i="1"/>
  <c r="L346" i="1"/>
  <c r="R346" i="1" s="1"/>
  <c r="K346" i="1"/>
  <c r="Q346" i="1" s="1"/>
  <c r="H347" i="1"/>
  <c r="J346" i="1"/>
  <c r="P346" i="1" s="1"/>
  <c r="C350" i="1"/>
  <c r="D348" i="1"/>
  <c r="E347" i="1"/>
  <c r="F347" i="1"/>
  <c r="G347" i="1"/>
  <c r="O348" i="1" l="1"/>
  <c r="N349" i="1"/>
  <c r="J347" i="1"/>
  <c r="P347" i="1" s="1"/>
  <c r="K347" i="1"/>
  <c r="Q347" i="1" s="1"/>
  <c r="H348" i="1"/>
  <c r="L347" i="1"/>
  <c r="R347" i="1" s="1"/>
  <c r="D349" i="1"/>
  <c r="F348" i="1"/>
  <c r="G348" i="1"/>
  <c r="E348" i="1"/>
  <c r="C351" i="1"/>
  <c r="O349" i="1" l="1"/>
  <c r="N350" i="1"/>
  <c r="L348" i="1"/>
  <c r="R348" i="1" s="1"/>
  <c r="K348" i="1"/>
  <c r="Q348" i="1" s="1"/>
  <c r="H349" i="1"/>
  <c r="J348" i="1"/>
  <c r="P348" i="1" s="1"/>
  <c r="C352" i="1"/>
  <c r="D350" i="1"/>
  <c r="E349" i="1"/>
  <c r="F349" i="1"/>
  <c r="G349" i="1"/>
  <c r="O350" i="1" l="1"/>
  <c r="N351" i="1"/>
  <c r="L349" i="1"/>
  <c r="R349" i="1" s="1"/>
  <c r="J349" i="1"/>
  <c r="P349" i="1" s="1"/>
  <c r="K349" i="1"/>
  <c r="Q349" i="1" s="1"/>
  <c r="H350" i="1"/>
  <c r="D351" i="1"/>
  <c r="F350" i="1"/>
  <c r="G350" i="1"/>
  <c r="E350" i="1"/>
  <c r="C353" i="1"/>
  <c r="O351" i="1" l="1"/>
  <c r="N352" i="1"/>
  <c r="L350" i="1"/>
  <c r="R350" i="1" s="1"/>
  <c r="K350" i="1"/>
  <c r="Q350" i="1" s="1"/>
  <c r="H351" i="1"/>
  <c r="J350" i="1"/>
  <c r="P350" i="1" s="1"/>
  <c r="C354" i="1"/>
  <c r="D352" i="1"/>
  <c r="E351" i="1"/>
  <c r="G351" i="1"/>
  <c r="F351" i="1"/>
  <c r="O352" i="1" l="1"/>
  <c r="N353" i="1"/>
  <c r="J351" i="1"/>
  <c r="P351" i="1" s="1"/>
  <c r="K351" i="1"/>
  <c r="Q351" i="1" s="1"/>
  <c r="H352" i="1"/>
  <c r="L351" i="1"/>
  <c r="R351" i="1" s="1"/>
  <c r="D353" i="1"/>
  <c r="F352" i="1"/>
  <c r="G352" i="1"/>
  <c r="E352" i="1"/>
  <c r="C355" i="1"/>
  <c r="O353" i="1" l="1"/>
  <c r="N354" i="1"/>
  <c r="L352" i="1"/>
  <c r="R352" i="1" s="1"/>
  <c r="K352" i="1"/>
  <c r="Q352" i="1" s="1"/>
  <c r="H353" i="1"/>
  <c r="J352" i="1"/>
  <c r="P352" i="1" s="1"/>
  <c r="C356" i="1"/>
  <c r="D354" i="1"/>
  <c r="E353" i="1"/>
  <c r="F353" i="1"/>
  <c r="G353" i="1"/>
  <c r="O354" i="1" l="1"/>
  <c r="N355" i="1"/>
  <c r="L353" i="1"/>
  <c r="R353" i="1" s="1"/>
  <c r="J353" i="1"/>
  <c r="P353" i="1" s="1"/>
  <c r="K353" i="1"/>
  <c r="Q353" i="1" s="1"/>
  <c r="H354" i="1"/>
  <c r="D355" i="1"/>
  <c r="G354" i="1"/>
  <c r="E354" i="1"/>
  <c r="F354" i="1"/>
  <c r="C357" i="1"/>
  <c r="O355" i="1" l="1"/>
  <c r="N356" i="1"/>
  <c r="L354" i="1"/>
  <c r="R354" i="1" s="1"/>
  <c r="K354" i="1"/>
  <c r="Q354" i="1" s="1"/>
  <c r="H355" i="1"/>
  <c r="J354" i="1"/>
  <c r="P354" i="1" s="1"/>
  <c r="C358" i="1"/>
  <c r="D356" i="1"/>
  <c r="E355" i="1"/>
  <c r="F355" i="1"/>
  <c r="G355" i="1"/>
  <c r="O356" i="1" l="1"/>
  <c r="N357" i="1"/>
  <c r="J355" i="1"/>
  <c r="P355" i="1" s="1"/>
  <c r="K355" i="1"/>
  <c r="Q355" i="1" s="1"/>
  <c r="H356" i="1"/>
  <c r="L355" i="1"/>
  <c r="R355" i="1" s="1"/>
  <c r="D357" i="1"/>
  <c r="E356" i="1"/>
  <c r="F356" i="1"/>
  <c r="G356" i="1"/>
  <c r="C359" i="1"/>
  <c r="O357" i="1" l="1"/>
  <c r="N358" i="1"/>
  <c r="L356" i="1"/>
  <c r="R356" i="1" s="1"/>
  <c r="J356" i="1"/>
  <c r="P356" i="1" s="1"/>
  <c r="K356" i="1"/>
  <c r="Q356" i="1" s="1"/>
  <c r="H357" i="1"/>
  <c r="C360" i="1"/>
  <c r="D358" i="1"/>
  <c r="E357" i="1"/>
  <c r="G357" i="1"/>
  <c r="F357" i="1"/>
  <c r="O358" i="1" l="1"/>
  <c r="N359" i="1"/>
  <c r="J357" i="1"/>
  <c r="P357" i="1" s="1"/>
  <c r="L357" i="1"/>
  <c r="R357" i="1" s="1"/>
  <c r="K357" i="1"/>
  <c r="Q357" i="1" s="1"/>
  <c r="H358" i="1"/>
  <c r="D359" i="1"/>
  <c r="E358" i="1"/>
  <c r="F358" i="1"/>
  <c r="G358" i="1"/>
  <c r="C361" i="1"/>
  <c r="O359" i="1" l="1"/>
  <c r="N360" i="1"/>
  <c r="L358" i="1"/>
  <c r="R358" i="1" s="1"/>
  <c r="K358" i="1"/>
  <c r="Q358" i="1" s="1"/>
  <c r="H359" i="1"/>
  <c r="J358" i="1"/>
  <c r="P358" i="1" s="1"/>
  <c r="C362" i="1"/>
  <c r="D360" i="1"/>
  <c r="E359" i="1"/>
  <c r="G359" i="1"/>
  <c r="F359" i="1"/>
  <c r="O360" i="1" l="1"/>
  <c r="N361" i="1"/>
  <c r="K359" i="1"/>
  <c r="Q359" i="1" s="1"/>
  <c r="L359" i="1"/>
  <c r="R359" i="1" s="1"/>
  <c r="J359" i="1"/>
  <c r="P359" i="1" s="1"/>
  <c r="H360" i="1"/>
  <c r="D361" i="1"/>
  <c r="F360" i="1"/>
  <c r="E360" i="1"/>
  <c r="G360" i="1"/>
  <c r="C363" i="1"/>
  <c r="O361" i="1" l="1"/>
  <c r="N362" i="1"/>
  <c r="K360" i="1"/>
  <c r="Q360" i="1" s="1"/>
  <c r="L360" i="1"/>
  <c r="R360" i="1" s="1"/>
  <c r="H361" i="1"/>
  <c r="J360" i="1"/>
  <c r="P360" i="1" s="1"/>
  <c r="C364" i="1"/>
  <c r="D362" i="1"/>
  <c r="E361" i="1"/>
  <c r="F361" i="1"/>
  <c r="G361" i="1"/>
  <c r="O362" i="1" l="1"/>
  <c r="N363" i="1"/>
  <c r="K361" i="1"/>
  <c r="Q361" i="1" s="1"/>
  <c r="J361" i="1"/>
  <c r="P361" i="1" s="1"/>
  <c r="H362" i="1"/>
  <c r="L361" i="1"/>
  <c r="R361" i="1" s="1"/>
  <c r="D363" i="1"/>
  <c r="F362" i="1"/>
  <c r="E362" i="1"/>
  <c r="G362" i="1"/>
  <c r="C365" i="1"/>
  <c r="O363" i="1" l="1"/>
  <c r="N364" i="1"/>
  <c r="H363" i="1"/>
  <c r="L362" i="1"/>
  <c r="R362" i="1" s="1"/>
  <c r="K362" i="1"/>
  <c r="Q362" i="1" s="1"/>
  <c r="J362" i="1"/>
  <c r="P362" i="1" s="1"/>
  <c r="C366" i="1"/>
  <c r="D364" i="1"/>
  <c r="E363" i="1"/>
  <c r="F363" i="1"/>
  <c r="G363" i="1"/>
  <c r="O364" i="1" l="1"/>
  <c r="N365" i="1"/>
  <c r="J363" i="1"/>
  <c r="P363" i="1" s="1"/>
  <c r="L363" i="1"/>
  <c r="R363" i="1" s="1"/>
  <c r="H364" i="1"/>
  <c r="K363" i="1"/>
  <c r="Q363" i="1" s="1"/>
  <c r="D365" i="1"/>
  <c r="F364" i="1"/>
  <c r="E364" i="1"/>
  <c r="G364" i="1"/>
  <c r="C367" i="1"/>
  <c r="O365" i="1" l="1"/>
  <c r="N366" i="1"/>
  <c r="L364" i="1"/>
  <c r="R364" i="1" s="1"/>
  <c r="J364" i="1"/>
  <c r="P364" i="1" s="1"/>
  <c r="H365" i="1"/>
  <c r="K364" i="1"/>
  <c r="Q364" i="1" s="1"/>
  <c r="C368" i="1"/>
  <c r="D366" i="1"/>
  <c r="E365" i="1"/>
  <c r="G365" i="1"/>
  <c r="F365" i="1"/>
  <c r="O366" i="1" l="1"/>
  <c r="N367" i="1"/>
  <c r="J365" i="1"/>
  <c r="P365" i="1" s="1"/>
  <c r="L365" i="1"/>
  <c r="R365" i="1" s="1"/>
  <c r="H366" i="1"/>
  <c r="K365" i="1"/>
  <c r="Q365" i="1" s="1"/>
  <c r="D367" i="1"/>
  <c r="F366" i="1"/>
  <c r="G366" i="1"/>
  <c r="E366" i="1"/>
  <c r="C369" i="1"/>
  <c r="O367" i="1" l="1"/>
  <c r="N368" i="1"/>
  <c r="J366" i="1"/>
  <c r="P366" i="1" s="1"/>
  <c r="K366" i="1"/>
  <c r="Q366" i="1" s="1"/>
  <c r="H367" i="1"/>
  <c r="L366" i="1"/>
  <c r="R366" i="1" s="1"/>
  <c r="C370" i="1"/>
  <c r="D368" i="1"/>
  <c r="E367" i="1"/>
  <c r="G367" i="1"/>
  <c r="F367" i="1"/>
  <c r="O368" i="1" l="1"/>
  <c r="N369" i="1"/>
  <c r="J367" i="1"/>
  <c r="P367" i="1" s="1"/>
  <c r="L367" i="1"/>
  <c r="R367" i="1" s="1"/>
  <c r="H368" i="1"/>
  <c r="K367" i="1"/>
  <c r="Q367" i="1" s="1"/>
  <c r="D369" i="1"/>
  <c r="F368" i="1"/>
  <c r="G368" i="1"/>
  <c r="E368" i="1"/>
  <c r="C371" i="1"/>
  <c r="O369" i="1" l="1"/>
  <c r="N370" i="1"/>
  <c r="L368" i="1"/>
  <c r="R368" i="1" s="1"/>
  <c r="J368" i="1"/>
  <c r="P368" i="1" s="1"/>
  <c r="H369" i="1"/>
  <c r="K368" i="1"/>
  <c r="Q368" i="1" s="1"/>
  <c r="C372" i="1"/>
  <c r="D370" i="1"/>
  <c r="E369" i="1"/>
  <c r="F369" i="1"/>
  <c r="G369" i="1"/>
  <c r="O370" i="1" l="1"/>
  <c r="N371" i="1"/>
  <c r="L369" i="1"/>
  <c r="R369" i="1" s="1"/>
  <c r="K369" i="1"/>
  <c r="Q369" i="1" s="1"/>
  <c r="H370" i="1"/>
  <c r="J369" i="1"/>
  <c r="P369" i="1" s="1"/>
  <c r="D371" i="1"/>
  <c r="F370" i="1"/>
  <c r="E370" i="1"/>
  <c r="G370" i="1"/>
  <c r="C373" i="1"/>
  <c r="O371" i="1" l="1"/>
  <c r="N372" i="1"/>
  <c r="H371" i="1"/>
  <c r="L370" i="1"/>
  <c r="R370" i="1" s="1"/>
  <c r="J370" i="1"/>
  <c r="P370" i="1" s="1"/>
  <c r="K370" i="1"/>
  <c r="Q370" i="1" s="1"/>
  <c r="C374" i="1"/>
  <c r="D372" i="1"/>
  <c r="E371" i="1"/>
  <c r="G371" i="1"/>
  <c r="F371" i="1"/>
  <c r="O372" i="1" l="1"/>
  <c r="N373" i="1"/>
  <c r="J371" i="1"/>
  <c r="P371" i="1" s="1"/>
  <c r="H372" i="1"/>
  <c r="L371" i="1"/>
  <c r="R371" i="1" s="1"/>
  <c r="K371" i="1"/>
  <c r="Q371" i="1" s="1"/>
  <c r="D373" i="1"/>
  <c r="F372" i="1"/>
  <c r="G372" i="1"/>
  <c r="E372" i="1"/>
  <c r="C375" i="1"/>
  <c r="O373" i="1" l="1"/>
  <c r="N374" i="1"/>
  <c r="L372" i="1"/>
  <c r="R372" i="1" s="1"/>
  <c r="J372" i="1"/>
  <c r="P372" i="1" s="1"/>
  <c r="K372" i="1"/>
  <c r="Q372" i="1" s="1"/>
  <c r="H373" i="1"/>
  <c r="C376" i="1"/>
  <c r="D374" i="1"/>
  <c r="E373" i="1"/>
  <c r="G373" i="1"/>
  <c r="F373" i="1"/>
  <c r="O374" i="1" l="1"/>
  <c r="N375" i="1"/>
  <c r="J373" i="1"/>
  <c r="P373" i="1" s="1"/>
  <c r="L373" i="1"/>
  <c r="R373" i="1" s="1"/>
  <c r="K373" i="1"/>
  <c r="Q373" i="1" s="1"/>
  <c r="H374" i="1"/>
  <c r="D375" i="1"/>
  <c r="F374" i="1"/>
  <c r="E374" i="1"/>
  <c r="G374" i="1"/>
  <c r="C377" i="1"/>
  <c r="O375" i="1" l="1"/>
  <c r="N376" i="1"/>
  <c r="J374" i="1"/>
  <c r="P374" i="1" s="1"/>
  <c r="H375" i="1"/>
  <c r="K374" i="1"/>
  <c r="Q374" i="1" s="1"/>
  <c r="L374" i="1"/>
  <c r="R374" i="1" s="1"/>
  <c r="C378" i="1"/>
  <c r="D376" i="1"/>
  <c r="E375" i="1"/>
  <c r="F375" i="1"/>
  <c r="G375" i="1"/>
  <c r="O376" i="1" l="1"/>
  <c r="N377" i="1"/>
  <c r="L375" i="1"/>
  <c r="R375" i="1" s="1"/>
  <c r="H376" i="1"/>
  <c r="K375" i="1"/>
  <c r="Q375" i="1" s="1"/>
  <c r="J375" i="1"/>
  <c r="P375" i="1" s="1"/>
  <c r="D377" i="1"/>
  <c r="F376" i="1"/>
  <c r="E376" i="1"/>
  <c r="G376" i="1"/>
  <c r="C379" i="1"/>
  <c r="O377" i="1" l="1"/>
  <c r="N378" i="1"/>
  <c r="H377" i="1"/>
  <c r="J376" i="1"/>
  <c r="P376" i="1" s="1"/>
  <c r="L376" i="1"/>
  <c r="R376" i="1" s="1"/>
  <c r="K376" i="1"/>
  <c r="Q376" i="1" s="1"/>
  <c r="C380" i="1"/>
  <c r="D378" i="1"/>
  <c r="E377" i="1"/>
  <c r="G377" i="1"/>
  <c r="F377" i="1"/>
  <c r="O378" i="1" l="1"/>
  <c r="N379" i="1"/>
  <c r="L377" i="1"/>
  <c r="R377" i="1" s="1"/>
  <c r="K377" i="1"/>
  <c r="Q377" i="1" s="1"/>
  <c r="H378" i="1"/>
  <c r="J377" i="1"/>
  <c r="P377" i="1" s="1"/>
  <c r="D379" i="1"/>
  <c r="F378" i="1"/>
  <c r="G378" i="1"/>
  <c r="E378" i="1"/>
  <c r="C381" i="1"/>
  <c r="O379" i="1" l="1"/>
  <c r="N380" i="1"/>
  <c r="H379" i="1"/>
  <c r="K378" i="1"/>
  <c r="Q378" i="1" s="1"/>
  <c r="L378" i="1"/>
  <c r="R378" i="1" s="1"/>
  <c r="J378" i="1"/>
  <c r="P378" i="1" s="1"/>
  <c r="C382" i="1"/>
  <c r="D380" i="1"/>
  <c r="E379" i="1"/>
  <c r="G379" i="1"/>
  <c r="F379" i="1"/>
  <c r="O380" i="1" l="1"/>
  <c r="N381" i="1"/>
  <c r="J379" i="1"/>
  <c r="P379" i="1" s="1"/>
  <c r="L379" i="1"/>
  <c r="R379" i="1" s="1"/>
  <c r="H380" i="1"/>
  <c r="K379" i="1"/>
  <c r="Q379" i="1" s="1"/>
  <c r="D381" i="1"/>
  <c r="F380" i="1"/>
  <c r="E380" i="1"/>
  <c r="G380" i="1"/>
  <c r="O381" i="1" l="1"/>
  <c r="N382" i="1"/>
  <c r="O382" i="1" s="1"/>
  <c r="H381" i="1"/>
  <c r="J380" i="1"/>
  <c r="P380" i="1" s="1"/>
  <c r="L380" i="1"/>
  <c r="R380" i="1" s="1"/>
  <c r="K380" i="1"/>
  <c r="Q380" i="1" s="1"/>
  <c r="D382" i="1"/>
  <c r="E381" i="1"/>
  <c r="G381" i="1"/>
  <c r="F381" i="1"/>
  <c r="L381" i="1" l="1"/>
  <c r="R381" i="1" s="1"/>
  <c r="H382" i="1"/>
  <c r="K381" i="1"/>
  <c r="Q381" i="1" s="1"/>
  <c r="J381" i="1"/>
  <c r="P381" i="1" s="1"/>
  <c r="E382" i="1"/>
  <c r="F382" i="1"/>
  <c r="G382" i="1"/>
  <c r="K382" i="1" l="1"/>
  <c r="Q382" i="1" s="1"/>
  <c r="L382" i="1"/>
  <c r="R382" i="1" s="1"/>
  <c r="J382" i="1"/>
  <c r="P382" i="1" s="1"/>
</calcChain>
</file>

<file path=xl/sharedStrings.xml><?xml version="1.0" encoding="utf-8"?>
<sst xmlns="http://schemas.openxmlformats.org/spreadsheetml/2006/main" count="82" uniqueCount="68">
  <si>
    <t>Winkel</t>
  </si>
  <si>
    <t>grad</t>
  </si>
  <si>
    <t>rad</t>
  </si>
  <si>
    <t>Verstärkung M</t>
  </si>
  <si>
    <t>Versch. M1</t>
  </si>
  <si>
    <t>sin M1</t>
  </si>
  <si>
    <t>sin M2</t>
  </si>
  <si>
    <t>sin M3</t>
  </si>
  <si>
    <t>Verstärkung G</t>
  </si>
  <si>
    <t>sin G1</t>
  </si>
  <si>
    <t>sin G2</t>
  </si>
  <si>
    <t>sin G3</t>
  </si>
  <si>
    <t>Verstärkung N</t>
  </si>
  <si>
    <t>sin N</t>
  </si>
  <si>
    <t>Versch. G</t>
  </si>
  <si>
    <t>V1</t>
  </si>
  <si>
    <t>V2</t>
  </si>
  <si>
    <t>V3</t>
  </si>
  <si>
    <t>Versch.N</t>
  </si>
  <si>
    <t>x</t>
  </si>
  <si>
    <t>y</t>
  </si>
  <si>
    <t>M11</t>
  </si>
  <si>
    <t>M12</t>
  </si>
  <si>
    <t>M21</t>
  </si>
  <si>
    <t>M22</t>
  </si>
  <si>
    <t>M31</t>
  </si>
  <si>
    <t>M32</t>
  </si>
  <si>
    <t>G11</t>
  </si>
  <si>
    <t>G12</t>
  </si>
  <si>
    <t>G21</t>
  </si>
  <si>
    <t>G22</t>
  </si>
  <si>
    <t>G31</t>
  </si>
  <si>
    <t>G32</t>
  </si>
  <si>
    <t>N11</t>
  </si>
  <si>
    <t>N12</t>
  </si>
  <si>
    <t>MG11</t>
  </si>
  <si>
    <t>MG12</t>
  </si>
  <si>
    <t>MG21</t>
  </si>
  <si>
    <t>MG22</t>
  </si>
  <si>
    <t>MG31</t>
  </si>
  <si>
    <t>MG32</t>
  </si>
  <si>
    <t>MGN11</t>
  </si>
  <si>
    <t>MGN12</t>
  </si>
  <si>
    <t>MGN21</t>
  </si>
  <si>
    <t>MGN22</t>
  </si>
  <si>
    <t>MGN31</t>
  </si>
  <si>
    <t>V11</t>
  </si>
  <si>
    <t>V12</t>
  </si>
  <si>
    <t>V21</t>
  </si>
  <si>
    <t>V22</t>
  </si>
  <si>
    <t>V31</t>
  </si>
  <si>
    <t>V32</t>
  </si>
  <si>
    <t>Ampl. Mitsyst.</t>
  </si>
  <si>
    <t>Winkel Mitsyst.</t>
  </si>
  <si>
    <t>Winkel Nullsyst.</t>
  </si>
  <si>
    <t>Ampl. Nullsyst.</t>
  </si>
  <si>
    <t>Ampl. Geg.-syst.</t>
  </si>
  <si>
    <t>Winkel Geg.-syst.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</si>
  <si>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</si>
  <si>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</si>
  <si>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</si>
  <si>
    <t xml:space="preserve">                                 2020 Technische Universität Chemnitz, Fakultät für ET/IT,
 </t>
  </si>
  <si>
    <r>
      <t xml:space="preserve">Amplitude </t>
    </r>
    <r>
      <rPr>
        <b/>
        <i/>
        <sz val="12"/>
        <color rgb="FF0000FF"/>
        <rFont val="Arial"/>
        <family val="2"/>
      </rPr>
      <t>V</t>
    </r>
    <r>
      <rPr>
        <b/>
        <i/>
        <vertAlign val="subscript"/>
        <sz val="12"/>
        <color rgb="FF0000FF"/>
        <rFont val="Arial"/>
        <family val="2"/>
      </rPr>
      <t>+</t>
    </r>
  </si>
  <si>
    <r>
      <t xml:space="preserve">Winkel </t>
    </r>
    <r>
      <rPr>
        <b/>
        <i/>
        <sz val="12"/>
        <color rgb="FF0000FF"/>
        <rFont val="Arial"/>
        <family val="2"/>
      </rPr>
      <t>V</t>
    </r>
    <r>
      <rPr>
        <b/>
        <i/>
        <vertAlign val="subscript"/>
        <sz val="12"/>
        <color rgb="FF0000FF"/>
        <rFont val="Arial"/>
        <family val="2"/>
      </rPr>
      <t>+</t>
    </r>
  </si>
  <si>
    <r>
      <t xml:space="preserve">Amplitude </t>
    </r>
    <r>
      <rPr>
        <b/>
        <i/>
        <sz val="12"/>
        <color rgb="FFFF0000"/>
        <rFont val="Arial"/>
        <family val="2"/>
      </rPr>
      <t>V</t>
    </r>
    <r>
      <rPr>
        <b/>
        <i/>
        <vertAlign val="subscript"/>
        <sz val="12"/>
        <color rgb="FFFF0000"/>
        <rFont val="Arial"/>
        <family val="2"/>
      </rPr>
      <t>-</t>
    </r>
  </si>
  <si>
    <r>
      <t xml:space="preserve">Winkel </t>
    </r>
    <r>
      <rPr>
        <b/>
        <i/>
        <sz val="12"/>
        <color rgb="FFFF0000"/>
        <rFont val="Arial"/>
        <family val="2"/>
      </rPr>
      <t>V</t>
    </r>
    <r>
      <rPr>
        <b/>
        <i/>
        <vertAlign val="subscript"/>
        <sz val="12"/>
        <color rgb="FFFF0000"/>
        <rFont val="Arial"/>
        <family val="2"/>
      </rPr>
      <t>-</t>
    </r>
  </si>
  <si>
    <r>
      <t xml:space="preserve">Amplitude </t>
    </r>
    <r>
      <rPr>
        <b/>
        <i/>
        <sz val="12"/>
        <rFont val="Arial"/>
        <family val="2"/>
      </rPr>
      <t>V</t>
    </r>
    <r>
      <rPr>
        <b/>
        <i/>
        <vertAlign val="subscript"/>
        <sz val="12"/>
        <rFont val="Arial"/>
        <family val="2"/>
      </rPr>
      <t>0</t>
    </r>
  </si>
  <si>
    <r>
      <t xml:space="preserve">Winkel </t>
    </r>
    <r>
      <rPr>
        <b/>
        <i/>
        <sz val="12"/>
        <rFont val="Arial"/>
        <family val="2"/>
      </rPr>
      <t>V</t>
    </r>
    <r>
      <rPr>
        <b/>
        <i/>
        <vertAlign val="subscript"/>
        <sz val="12"/>
        <rFont val="Arial"/>
        <family val="2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</si>
</sst>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color rgb="FF0000FF"/>
      <name val="Arial"/>
      <family val="2"/>
    </font>
    <font>
      <b/>
      <i/>
      <vertAlign val="subscript"/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i/>
      <vertAlign val="subscript"/>
      <sz val="12"/>
      <color rgb="FFFF0000"/>
      <name val="Arial"/>
      <family val="2"/>
    </font>
    <font>
      <b/>
      <i/>
      <sz val="12"/>
      <name val="Arial"/>
      <family val="2"/>
    </font>
    <font>
      <b/>
      <i/>
      <vertAlign val="sub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2" fillId="2" borderId="0" xfId="0" applyFont="1" applyFill="1"/>
    <xf numFmtId="0" fontId="7" fillId="2" borderId="0" xfId="0" applyFont="1" applyFill="1"/>
    <xf numFmtId="0" fontId="3" fillId="3" borderId="0" xfId="0" applyFont="1" applyFill="1"/>
    <xf numFmtId="0" fontId="0" fillId="3" borderId="0" xfId="0" applyFill="1"/>
    <xf numFmtId="0" fontId="8" fillId="2" borderId="0" xfId="0" applyFont="1" applyFill="1"/>
    <xf numFmtId="0" fontId="5" fillId="3" borderId="0" xfId="0" applyFont="1" applyFill="1" applyProtection="1">
      <protection locked="0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0" xfId="0" applyFont="1" applyFill="1"/>
    <xf numFmtId="0" fontId="9" fillId="2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950"/>
              <a:t>Zeitverläufe</a:t>
            </a:r>
          </a:p>
        </c:rich>
      </c:tx>
      <c:layout>
        <c:manualLayout>
          <c:xMode val="edge"/>
          <c:yMode val="edge"/>
          <c:x val="0.44497228820269213"/>
          <c:y val="3.6719815970609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34837688044338"/>
          <c:y val="0.2239908774207198"/>
          <c:w val="0.68408551068883638"/>
          <c:h val="0.58751705552975653"/>
        </c:manualLayout>
      </c:layout>
      <c:scatterChart>
        <c:scatterStyle val="smoothMarker"/>
        <c:varyColors val="0"/>
        <c:ser>
          <c:idx val="0"/>
          <c:order val="0"/>
          <c:tx>
            <c:v>Mits.1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Programm!$E$334:$E$382</c:f>
              <c:numCache>
                <c:formatCode>General</c:formatCode>
                <c:ptCount val="49"/>
                <c:pt idx="0">
                  <c:v>1.26883090185131</c:v>
                </c:pt>
                <c:pt idx="1">
                  <c:v>1.1468128620045888</c:v>
                </c:pt>
                <c:pt idx="2">
                  <c:v>0.98994949366116658</c:v>
                </c:pt>
                <c:pt idx="3">
                  <c:v>0.80300701089146487</c:v>
                </c:pt>
                <c:pt idx="4">
                  <c:v>0.59166556643697921</c:v>
                </c:pt>
                <c:pt idx="5">
                  <c:v>0.36234666314352942</c:v>
                </c:pt>
                <c:pt idx="6">
                  <c:v>0.12201803984672147</c:v>
                </c:pt>
                <c:pt idx="7">
                  <c:v>-0.12201803984672112</c:v>
                </c:pt>
                <c:pt idx="8">
                  <c:v>-0.36234666314352848</c:v>
                </c:pt>
                <c:pt idx="9">
                  <c:v>-0.59166556643697898</c:v>
                </c:pt>
                <c:pt idx="10">
                  <c:v>-0.80300701089146453</c:v>
                </c:pt>
                <c:pt idx="11">
                  <c:v>-0.98994949366116636</c:v>
                </c:pt>
                <c:pt idx="12">
                  <c:v>-1.1468128620045881</c:v>
                </c:pt>
                <c:pt idx="13">
                  <c:v>-1.26883090185131</c:v>
                </c:pt>
                <c:pt idx="14">
                  <c:v>-1.3522961568046956</c:v>
                </c:pt>
                <c:pt idx="15">
                  <c:v>-1.3946725773284436</c:v>
                </c:pt>
                <c:pt idx="16">
                  <c:v>-1.3946725773284436</c:v>
                </c:pt>
                <c:pt idx="17">
                  <c:v>-1.3522961568046956</c:v>
                </c:pt>
                <c:pt idx="18">
                  <c:v>-1.2688309018513102</c:v>
                </c:pt>
                <c:pt idx="19">
                  <c:v>-1.1468128620045885</c:v>
                </c:pt>
                <c:pt idx="20">
                  <c:v>-0.98994949366116669</c:v>
                </c:pt>
                <c:pt idx="21">
                  <c:v>-0.80300701089146398</c:v>
                </c:pt>
                <c:pt idx="22">
                  <c:v>-0.59166556643697887</c:v>
                </c:pt>
                <c:pt idx="23">
                  <c:v>-0.36234666314352892</c:v>
                </c:pt>
                <c:pt idx="24">
                  <c:v>-0.12201803984672163</c:v>
                </c:pt>
                <c:pt idx="25">
                  <c:v>0.12201803984672095</c:v>
                </c:pt>
                <c:pt idx="26">
                  <c:v>0.36234666314352831</c:v>
                </c:pt>
                <c:pt idx="27">
                  <c:v>0.59166556643697821</c:v>
                </c:pt>
                <c:pt idx="28">
                  <c:v>0.80300701089146331</c:v>
                </c:pt>
                <c:pt idx="29">
                  <c:v>0.98994949366116525</c:v>
                </c:pt>
                <c:pt idx="30">
                  <c:v>1.1468128620045888</c:v>
                </c:pt>
                <c:pt idx="31">
                  <c:v>1.26883090185131</c:v>
                </c:pt>
                <c:pt idx="32">
                  <c:v>1.3522961568046956</c:v>
                </c:pt>
                <c:pt idx="33">
                  <c:v>1.3946725773284436</c:v>
                </c:pt>
                <c:pt idx="34">
                  <c:v>1.3946725773284436</c:v>
                </c:pt>
                <c:pt idx="35">
                  <c:v>1.3522961568046956</c:v>
                </c:pt>
                <c:pt idx="36">
                  <c:v>1.2688309018513102</c:v>
                </c:pt>
                <c:pt idx="37">
                  <c:v>1.1468128620045892</c:v>
                </c:pt>
                <c:pt idx="38">
                  <c:v>0.98994949366116591</c:v>
                </c:pt>
                <c:pt idx="39">
                  <c:v>0.80300701089146609</c:v>
                </c:pt>
                <c:pt idx="40">
                  <c:v>0.59166556643697898</c:v>
                </c:pt>
                <c:pt idx="41">
                  <c:v>0.36234666314352909</c:v>
                </c:pt>
                <c:pt idx="42">
                  <c:v>0.12201803984672181</c:v>
                </c:pt>
                <c:pt idx="43">
                  <c:v>-0.12201803984672079</c:v>
                </c:pt>
                <c:pt idx="44">
                  <c:v>-0.36234666314352815</c:v>
                </c:pt>
                <c:pt idx="45">
                  <c:v>-0.5916655664369781</c:v>
                </c:pt>
                <c:pt idx="46">
                  <c:v>-0.8030070108914632</c:v>
                </c:pt>
                <c:pt idx="47">
                  <c:v>-0.98994949366116514</c:v>
                </c:pt>
                <c:pt idx="48">
                  <c:v>-1.1468128620045872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23-42D8-9B03-B74C5949A36E}"/>
            </c:ext>
          </c:extLst>
        </c:ser>
        <c:ser>
          <c:idx val="1"/>
          <c:order val="1"/>
          <c:tx>
            <c:v>Mits.2</c:v>
          </c:tx>
          <c:spPr>
            <a:ln w="12700">
              <a:solidFill>
                <a:srgbClr val="FF0066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Programm!$F$334:$F$382</c:f>
              <c:numCache>
                <c:formatCode>General</c:formatCode>
                <c:ptCount val="49"/>
                <c:pt idx="0">
                  <c:v>-1.1468128620045888</c:v>
                </c:pt>
                <c:pt idx="1">
                  <c:v>-1.26883090185131</c:v>
                </c:pt>
                <c:pt idx="2">
                  <c:v>-1.3522961568046956</c:v>
                </c:pt>
                <c:pt idx="3">
                  <c:v>-1.3946725773284436</c:v>
                </c:pt>
                <c:pt idx="4">
                  <c:v>-1.3946725773284436</c:v>
                </c:pt>
                <c:pt idx="5">
                  <c:v>-1.3522961568046954</c:v>
                </c:pt>
                <c:pt idx="6">
                  <c:v>-1.2688309018513098</c:v>
                </c:pt>
                <c:pt idx="7">
                  <c:v>-1.1468128620045883</c:v>
                </c:pt>
                <c:pt idx="8">
                  <c:v>-0.98994949366116636</c:v>
                </c:pt>
                <c:pt idx="9">
                  <c:v>-0.80300701089146409</c:v>
                </c:pt>
                <c:pt idx="10">
                  <c:v>-0.59166556643697854</c:v>
                </c:pt>
                <c:pt idx="11">
                  <c:v>-0.36234666314352865</c:v>
                </c:pt>
                <c:pt idx="12">
                  <c:v>-0.12201803984672129</c:v>
                </c:pt>
                <c:pt idx="13">
                  <c:v>0.12201803984672253</c:v>
                </c:pt>
                <c:pt idx="14">
                  <c:v>0.36234666314352987</c:v>
                </c:pt>
                <c:pt idx="15">
                  <c:v>0.59166556643697965</c:v>
                </c:pt>
                <c:pt idx="16">
                  <c:v>0.80300701089146476</c:v>
                </c:pt>
                <c:pt idx="17">
                  <c:v>0.98994949366116636</c:v>
                </c:pt>
                <c:pt idx="18">
                  <c:v>1.1468128620045883</c:v>
                </c:pt>
                <c:pt idx="19">
                  <c:v>1.2688309018513102</c:v>
                </c:pt>
                <c:pt idx="20">
                  <c:v>1.3522961568046956</c:v>
                </c:pt>
                <c:pt idx="21">
                  <c:v>1.3946725773284439</c:v>
                </c:pt>
                <c:pt idx="22">
                  <c:v>1.3946725773284436</c:v>
                </c:pt>
                <c:pt idx="23">
                  <c:v>1.3522961568046954</c:v>
                </c:pt>
                <c:pt idx="24">
                  <c:v>1.2688309018513098</c:v>
                </c:pt>
                <c:pt idx="25">
                  <c:v>1.1468128620045883</c:v>
                </c:pt>
                <c:pt idx="26">
                  <c:v>0.98994949366116658</c:v>
                </c:pt>
                <c:pt idx="27">
                  <c:v>0.80300701089146487</c:v>
                </c:pt>
                <c:pt idx="28">
                  <c:v>0.59166556643697976</c:v>
                </c:pt>
                <c:pt idx="29">
                  <c:v>0.36234666314353003</c:v>
                </c:pt>
                <c:pt idx="30">
                  <c:v>0.12201803984672022</c:v>
                </c:pt>
                <c:pt idx="31">
                  <c:v>-0.12201803984672235</c:v>
                </c:pt>
                <c:pt idx="32">
                  <c:v>-0.36234666314352965</c:v>
                </c:pt>
                <c:pt idx="33">
                  <c:v>-0.59166556643697954</c:v>
                </c:pt>
                <c:pt idx="34">
                  <c:v>-0.80300701089146453</c:v>
                </c:pt>
                <c:pt idx="35">
                  <c:v>-0.98994949366116636</c:v>
                </c:pt>
                <c:pt idx="36">
                  <c:v>-1.1468128620045881</c:v>
                </c:pt>
                <c:pt idx="37">
                  <c:v>-1.2688309018513095</c:v>
                </c:pt>
                <c:pt idx="38">
                  <c:v>-1.3522961568046958</c:v>
                </c:pt>
                <c:pt idx="39">
                  <c:v>-1.3946725773284436</c:v>
                </c:pt>
                <c:pt idx="40">
                  <c:v>-1.3946725773284436</c:v>
                </c:pt>
                <c:pt idx="41">
                  <c:v>-1.3522961568046954</c:v>
                </c:pt>
                <c:pt idx="42">
                  <c:v>-1.2688309018513098</c:v>
                </c:pt>
                <c:pt idx="43">
                  <c:v>-1.1468128620045885</c:v>
                </c:pt>
                <c:pt idx="44">
                  <c:v>-0.98994949366116669</c:v>
                </c:pt>
                <c:pt idx="45">
                  <c:v>-0.80300701089146509</c:v>
                </c:pt>
                <c:pt idx="46">
                  <c:v>-0.59166556643697998</c:v>
                </c:pt>
                <c:pt idx="47">
                  <c:v>-0.3623466631435302</c:v>
                </c:pt>
                <c:pt idx="48">
                  <c:v>-0.12201803984672288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23-42D8-9B03-B74C5949A36E}"/>
            </c:ext>
          </c:extLst>
        </c:ser>
        <c:ser>
          <c:idx val="2"/>
          <c:order val="2"/>
          <c:tx>
            <c:v>Mits.3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Programm!$G$334:$G$382</c:f>
              <c:numCache>
                <c:formatCode>General</c:formatCode>
                <c:ptCount val="49"/>
                <c:pt idx="0">
                  <c:v>-0.12201803984672129</c:v>
                </c:pt>
                <c:pt idx="1">
                  <c:v>0.12201803984672129</c:v>
                </c:pt>
                <c:pt idx="2">
                  <c:v>0.36234666314352926</c:v>
                </c:pt>
                <c:pt idx="3">
                  <c:v>0.5916655664369791</c:v>
                </c:pt>
                <c:pt idx="4">
                  <c:v>0.80300701089146476</c:v>
                </c:pt>
                <c:pt idx="5">
                  <c:v>0.98994949366116636</c:v>
                </c:pt>
                <c:pt idx="6">
                  <c:v>1.1468128620045885</c:v>
                </c:pt>
                <c:pt idx="7">
                  <c:v>1.2688309018513098</c:v>
                </c:pt>
                <c:pt idx="8">
                  <c:v>1.3522961568046954</c:v>
                </c:pt>
                <c:pt idx="9">
                  <c:v>1.3946725773284436</c:v>
                </c:pt>
                <c:pt idx="10">
                  <c:v>1.3946725773284436</c:v>
                </c:pt>
                <c:pt idx="11">
                  <c:v>1.3522961568046956</c:v>
                </c:pt>
                <c:pt idx="12">
                  <c:v>1.26883090185131</c:v>
                </c:pt>
                <c:pt idx="13">
                  <c:v>1.1468128620045879</c:v>
                </c:pt>
                <c:pt idx="14">
                  <c:v>0.98994949366116602</c:v>
                </c:pt>
                <c:pt idx="15">
                  <c:v>0.80300701089146431</c:v>
                </c:pt>
                <c:pt idx="16">
                  <c:v>0.59166556643697921</c:v>
                </c:pt>
                <c:pt idx="17">
                  <c:v>0.36234666314352942</c:v>
                </c:pt>
                <c:pt idx="18">
                  <c:v>0.12201803984672209</c:v>
                </c:pt>
                <c:pt idx="19">
                  <c:v>-0.12201803984672173</c:v>
                </c:pt>
                <c:pt idx="20">
                  <c:v>-0.36234666314352909</c:v>
                </c:pt>
                <c:pt idx="21">
                  <c:v>-0.59166556643697998</c:v>
                </c:pt>
                <c:pt idx="22">
                  <c:v>-0.80300701089146509</c:v>
                </c:pt>
                <c:pt idx="23">
                  <c:v>-0.98994949366116669</c:v>
                </c:pt>
                <c:pt idx="24">
                  <c:v>-1.146812862004589</c:v>
                </c:pt>
                <c:pt idx="25">
                  <c:v>-1.26883090185131</c:v>
                </c:pt>
                <c:pt idx="26">
                  <c:v>-1.3522961568046956</c:v>
                </c:pt>
                <c:pt idx="27">
                  <c:v>-1.3946725773284436</c:v>
                </c:pt>
                <c:pt idx="28">
                  <c:v>-1.3946725773284436</c:v>
                </c:pt>
                <c:pt idx="29">
                  <c:v>-1.3522961568046956</c:v>
                </c:pt>
                <c:pt idx="30">
                  <c:v>-1.2688309018513093</c:v>
                </c:pt>
                <c:pt idx="31">
                  <c:v>-1.1468128620045877</c:v>
                </c:pt>
                <c:pt idx="32">
                  <c:v>-0.9899494936611658</c:v>
                </c:pt>
                <c:pt idx="33">
                  <c:v>-0.80300701089146398</c:v>
                </c:pt>
                <c:pt idx="34">
                  <c:v>-0.59166556643697887</c:v>
                </c:pt>
                <c:pt idx="35">
                  <c:v>-0.36234666314352892</c:v>
                </c:pt>
                <c:pt idx="36">
                  <c:v>-0.12201803984672163</c:v>
                </c:pt>
                <c:pt idx="37">
                  <c:v>0.12201803984672095</c:v>
                </c:pt>
                <c:pt idx="38">
                  <c:v>0.3623466631435307</c:v>
                </c:pt>
                <c:pt idx="39">
                  <c:v>0.59166556643697821</c:v>
                </c:pt>
                <c:pt idx="40">
                  <c:v>0.80300701089146531</c:v>
                </c:pt>
                <c:pt idx="41">
                  <c:v>0.98994949366116702</c:v>
                </c:pt>
                <c:pt idx="42">
                  <c:v>1.1468128620045888</c:v>
                </c:pt>
                <c:pt idx="43">
                  <c:v>1.26883090185131</c:v>
                </c:pt>
                <c:pt idx="44">
                  <c:v>1.3522961568046956</c:v>
                </c:pt>
                <c:pt idx="45">
                  <c:v>1.3946725773284436</c:v>
                </c:pt>
                <c:pt idx="46">
                  <c:v>1.3946725773284436</c:v>
                </c:pt>
                <c:pt idx="47">
                  <c:v>1.3522961568046956</c:v>
                </c:pt>
                <c:pt idx="48">
                  <c:v>1.2688309018513102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23-42D8-9B03-B74C5949A36E}"/>
            </c:ext>
          </c:extLst>
        </c:ser>
        <c:ser>
          <c:idx val="3"/>
          <c:order val="3"/>
          <c:tx>
            <c:v>Gegs.1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Programm!$J$334:$J$382</c:f>
              <c:numCache>
                <c:formatCode>General</c:formatCode>
                <c:ptCount val="49"/>
                <c:pt idx="0">
                  <c:v>0</c:v>
                </c:pt>
                <c:pt idx="1">
                  <c:v>8.6824088833465166E-2</c:v>
                </c:pt>
                <c:pt idx="2">
                  <c:v>0.17101007166283436</c:v>
                </c:pt>
                <c:pt idx="3">
                  <c:v>0.24999999999999997</c:v>
                </c:pt>
                <c:pt idx="4">
                  <c:v>0.32139380484326963</c:v>
                </c:pt>
                <c:pt idx="5">
                  <c:v>0.38302222155948901</c:v>
                </c:pt>
                <c:pt idx="6">
                  <c:v>0.4330127018922193</c:v>
                </c:pt>
                <c:pt idx="7">
                  <c:v>0.46984631039295416</c:v>
                </c:pt>
                <c:pt idx="8">
                  <c:v>0.49240387650610401</c:v>
                </c:pt>
                <c:pt idx="9">
                  <c:v>0.5</c:v>
                </c:pt>
                <c:pt idx="10">
                  <c:v>0.49240387650610401</c:v>
                </c:pt>
                <c:pt idx="11">
                  <c:v>0.46984631039295421</c:v>
                </c:pt>
                <c:pt idx="12">
                  <c:v>0.43301270189221935</c:v>
                </c:pt>
                <c:pt idx="13">
                  <c:v>0.38302222155948901</c:v>
                </c:pt>
                <c:pt idx="14">
                  <c:v>0.32139380484326974</c:v>
                </c:pt>
                <c:pt idx="15">
                  <c:v>0.24999999999999997</c:v>
                </c:pt>
                <c:pt idx="16">
                  <c:v>0.17101007166283444</c:v>
                </c:pt>
                <c:pt idx="17">
                  <c:v>8.6824088833465138E-2</c:v>
                </c:pt>
                <c:pt idx="18">
                  <c:v>6.1257422745431001E-17</c:v>
                </c:pt>
                <c:pt idx="19">
                  <c:v>-8.6824088833465235E-2</c:v>
                </c:pt>
                <c:pt idx="20">
                  <c:v>-0.17101007166283433</c:v>
                </c:pt>
                <c:pt idx="21">
                  <c:v>-0.25000000000000006</c:v>
                </c:pt>
                <c:pt idx="22">
                  <c:v>-0.32139380484326963</c:v>
                </c:pt>
                <c:pt idx="23">
                  <c:v>-0.38302222155948895</c:v>
                </c:pt>
                <c:pt idx="24">
                  <c:v>-0.43301270189221919</c:v>
                </c:pt>
                <c:pt idx="25">
                  <c:v>-0.4698463103929541</c:v>
                </c:pt>
                <c:pt idx="26">
                  <c:v>-0.49240387650610401</c:v>
                </c:pt>
                <c:pt idx="27">
                  <c:v>-0.5</c:v>
                </c:pt>
                <c:pt idx="28">
                  <c:v>-0.49240387650610407</c:v>
                </c:pt>
                <c:pt idx="29">
                  <c:v>-0.46984631039295427</c:v>
                </c:pt>
                <c:pt idx="30">
                  <c:v>-0.4330127018922193</c:v>
                </c:pt>
                <c:pt idx="31">
                  <c:v>-0.38302222155948906</c:v>
                </c:pt>
                <c:pt idx="32">
                  <c:v>-0.32139380484326979</c:v>
                </c:pt>
                <c:pt idx="33">
                  <c:v>-0.25000000000000022</c:v>
                </c:pt>
                <c:pt idx="34">
                  <c:v>-0.1710100716628343</c:v>
                </c:pt>
                <c:pt idx="35">
                  <c:v>-8.6824088833465637E-2</c:v>
                </c:pt>
                <c:pt idx="36">
                  <c:v>-1.22514845490862E-16</c:v>
                </c:pt>
                <c:pt idx="37">
                  <c:v>8.6824088833464957E-2</c:v>
                </c:pt>
                <c:pt idx="38">
                  <c:v>0.17101007166283447</c:v>
                </c:pt>
                <c:pt idx="39">
                  <c:v>0.24999999999999964</c:v>
                </c:pt>
                <c:pt idx="40">
                  <c:v>0.32139380484326957</c:v>
                </c:pt>
                <c:pt idx="41">
                  <c:v>0.3830222215594889</c:v>
                </c:pt>
                <c:pt idx="42">
                  <c:v>0.43301270189221941</c:v>
                </c:pt>
                <c:pt idx="43">
                  <c:v>0.46984631039295405</c:v>
                </c:pt>
                <c:pt idx="44">
                  <c:v>0.49240387650610401</c:v>
                </c:pt>
                <c:pt idx="45">
                  <c:v>0.5</c:v>
                </c:pt>
                <c:pt idx="46">
                  <c:v>0.49240387650610407</c:v>
                </c:pt>
                <c:pt idx="47">
                  <c:v>0.46984631039295432</c:v>
                </c:pt>
                <c:pt idx="48">
                  <c:v>0.43301270189221958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23-42D8-9B03-B74C5949A36E}"/>
            </c:ext>
          </c:extLst>
        </c:ser>
        <c:ser>
          <c:idx val="4"/>
          <c:order val="4"/>
          <c:tx>
            <c:v>Gegs.2</c:v>
          </c:tx>
          <c:spPr>
            <a:ln w="12700">
              <a:solidFill>
                <a:srgbClr val="FF0066"/>
              </a:solidFill>
              <a:prstDash val="sysDash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Programm!$K$334:$K$382</c:f>
              <c:numCache>
                <c:formatCode>General</c:formatCode>
                <c:ptCount val="49"/>
                <c:pt idx="0">
                  <c:v>-0.43301270189221935</c:v>
                </c:pt>
                <c:pt idx="1">
                  <c:v>-0.46984631039295421</c:v>
                </c:pt>
                <c:pt idx="2">
                  <c:v>-0.49240387650610407</c:v>
                </c:pt>
                <c:pt idx="3">
                  <c:v>-0.5</c:v>
                </c:pt>
                <c:pt idx="4">
                  <c:v>-0.49240387650610401</c:v>
                </c:pt>
                <c:pt idx="5">
                  <c:v>-0.46984631039295416</c:v>
                </c:pt>
                <c:pt idx="6">
                  <c:v>-0.4330127018922193</c:v>
                </c:pt>
                <c:pt idx="7">
                  <c:v>-0.38302222155948895</c:v>
                </c:pt>
                <c:pt idx="8">
                  <c:v>-0.32139380484326963</c:v>
                </c:pt>
                <c:pt idx="9">
                  <c:v>-0.24999999999999992</c:v>
                </c:pt>
                <c:pt idx="10">
                  <c:v>-0.17101007166283427</c:v>
                </c:pt>
                <c:pt idx="11">
                  <c:v>-8.6824088833465068E-2</c:v>
                </c:pt>
                <c:pt idx="12">
                  <c:v>0</c:v>
                </c:pt>
                <c:pt idx="13">
                  <c:v>8.682408883346529E-2</c:v>
                </c:pt>
                <c:pt idx="14">
                  <c:v>0.17101007166283438</c:v>
                </c:pt>
                <c:pt idx="15">
                  <c:v>0.25000000000000011</c:v>
                </c:pt>
                <c:pt idx="16">
                  <c:v>0.32139380484326968</c:v>
                </c:pt>
                <c:pt idx="17">
                  <c:v>0.38302222155948912</c:v>
                </c:pt>
                <c:pt idx="18">
                  <c:v>0.43301270189221935</c:v>
                </c:pt>
                <c:pt idx="19">
                  <c:v>0.46984631039295427</c:v>
                </c:pt>
                <c:pt idx="20">
                  <c:v>0.49240387650610407</c:v>
                </c:pt>
                <c:pt idx="21">
                  <c:v>0.5</c:v>
                </c:pt>
                <c:pt idx="22">
                  <c:v>0.49240387650610401</c:v>
                </c:pt>
                <c:pt idx="23">
                  <c:v>0.46984631039295421</c:v>
                </c:pt>
                <c:pt idx="24">
                  <c:v>0.43301270189221935</c:v>
                </c:pt>
                <c:pt idx="25">
                  <c:v>0.38302222155948917</c:v>
                </c:pt>
                <c:pt idx="26">
                  <c:v>0.32139380484326957</c:v>
                </c:pt>
                <c:pt idx="27">
                  <c:v>0.24999999999999997</c:v>
                </c:pt>
                <c:pt idx="28">
                  <c:v>0.17101007166283444</c:v>
                </c:pt>
                <c:pt idx="29">
                  <c:v>8.6824088833465346E-2</c:v>
                </c:pt>
                <c:pt idx="30">
                  <c:v>-1.6078718217960031E-16</c:v>
                </c:pt>
                <c:pt idx="31">
                  <c:v>-8.6824088833465235E-2</c:v>
                </c:pt>
                <c:pt idx="32">
                  <c:v>-0.17101007166283433</c:v>
                </c:pt>
                <c:pt idx="33">
                  <c:v>-0.24999999999999986</c:v>
                </c:pt>
                <c:pt idx="34">
                  <c:v>-0.32139380484326979</c:v>
                </c:pt>
                <c:pt idx="35">
                  <c:v>-0.38302222155948867</c:v>
                </c:pt>
                <c:pt idx="36">
                  <c:v>-0.43301270189221941</c:v>
                </c:pt>
                <c:pt idx="37">
                  <c:v>-0.46984631039295421</c:v>
                </c:pt>
                <c:pt idx="38">
                  <c:v>-0.49240387650610401</c:v>
                </c:pt>
                <c:pt idx="39">
                  <c:v>-0.5</c:v>
                </c:pt>
                <c:pt idx="40">
                  <c:v>-0.49240387650610407</c:v>
                </c:pt>
                <c:pt idx="41">
                  <c:v>-0.46984631039295427</c:v>
                </c:pt>
                <c:pt idx="42">
                  <c:v>-0.43301270189221908</c:v>
                </c:pt>
                <c:pt idx="43">
                  <c:v>-0.38302222155948934</c:v>
                </c:pt>
                <c:pt idx="44">
                  <c:v>-0.32139380484326946</c:v>
                </c:pt>
                <c:pt idx="45">
                  <c:v>-0.24999999999999983</c:v>
                </c:pt>
                <c:pt idx="46">
                  <c:v>-0.1710100716628343</c:v>
                </c:pt>
                <c:pt idx="47">
                  <c:v>-8.6824088833465193E-2</c:v>
                </c:pt>
                <c:pt idx="48">
                  <c:v>-1.22514845490862E-16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E23-42D8-9B03-B74C5949A36E}"/>
            </c:ext>
          </c:extLst>
        </c:ser>
        <c:ser>
          <c:idx val="5"/>
          <c:order val="5"/>
          <c:tx>
            <c:v>Gegs.3</c:v>
          </c:tx>
          <c:spPr>
            <a:ln w="12700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Programm!$L$334:$L$382</c:f>
              <c:numCache>
                <c:formatCode>General</c:formatCode>
                <c:ptCount val="49"/>
                <c:pt idx="0">
                  <c:v>0.43301270189221919</c:v>
                </c:pt>
                <c:pt idx="1">
                  <c:v>0.38302222155948895</c:v>
                </c:pt>
                <c:pt idx="2">
                  <c:v>0.32139380484326946</c:v>
                </c:pt>
                <c:pt idx="3">
                  <c:v>0.24999999999999986</c:v>
                </c:pt>
                <c:pt idx="4">
                  <c:v>0.17101007166283411</c:v>
                </c:pt>
                <c:pt idx="5">
                  <c:v>8.6824088833465013E-2</c:v>
                </c:pt>
                <c:pt idx="6">
                  <c:v>-6.1257422745431001E-17</c:v>
                </c:pt>
                <c:pt idx="7">
                  <c:v>-8.6824088833465346E-2</c:v>
                </c:pt>
                <c:pt idx="8">
                  <c:v>-0.17101007166283466</c:v>
                </c:pt>
                <c:pt idx="9">
                  <c:v>-0.25000000000000017</c:v>
                </c:pt>
                <c:pt idx="10">
                  <c:v>-0.32139380484326974</c:v>
                </c:pt>
                <c:pt idx="11">
                  <c:v>-0.38302222155948917</c:v>
                </c:pt>
                <c:pt idx="12">
                  <c:v>-0.43301270189221935</c:v>
                </c:pt>
                <c:pt idx="13">
                  <c:v>-0.46984631039295427</c:v>
                </c:pt>
                <c:pt idx="14">
                  <c:v>-0.49240387650610407</c:v>
                </c:pt>
                <c:pt idx="15">
                  <c:v>-0.5</c:v>
                </c:pt>
                <c:pt idx="16">
                  <c:v>-0.49240387650610401</c:v>
                </c:pt>
                <c:pt idx="17">
                  <c:v>-0.4698463103929541</c:v>
                </c:pt>
                <c:pt idx="18">
                  <c:v>-0.43301270189221924</c:v>
                </c:pt>
                <c:pt idx="19">
                  <c:v>-0.38302222155948884</c:v>
                </c:pt>
                <c:pt idx="20">
                  <c:v>-0.32139380484326951</c:v>
                </c:pt>
                <c:pt idx="21">
                  <c:v>-0.24999999999999972</c:v>
                </c:pt>
                <c:pt idx="22">
                  <c:v>-0.17101007166283416</c:v>
                </c:pt>
                <c:pt idx="23">
                  <c:v>-8.6824088833465068E-2</c:v>
                </c:pt>
                <c:pt idx="24">
                  <c:v>0</c:v>
                </c:pt>
                <c:pt idx="25">
                  <c:v>8.6824088833465068E-2</c:v>
                </c:pt>
                <c:pt idx="26">
                  <c:v>0.17101007166283458</c:v>
                </c:pt>
                <c:pt idx="27">
                  <c:v>0.25000000000000011</c:v>
                </c:pt>
                <c:pt idx="28">
                  <c:v>0.32139380484326968</c:v>
                </c:pt>
                <c:pt idx="29">
                  <c:v>0.38302222155948895</c:v>
                </c:pt>
                <c:pt idx="30">
                  <c:v>0.43301270189221946</c:v>
                </c:pt>
                <c:pt idx="31">
                  <c:v>0.46984631039295427</c:v>
                </c:pt>
                <c:pt idx="32">
                  <c:v>0.49240387650610407</c:v>
                </c:pt>
                <c:pt idx="33">
                  <c:v>0.5</c:v>
                </c:pt>
                <c:pt idx="34">
                  <c:v>0.49240387650610395</c:v>
                </c:pt>
                <c:pt idx="35">
                  <c:v>0.46984631039295427</c:v>
                </c:pt>
                <c:pt idx="36">
                  <c:v>0.43301270189221924</c:v>
                </c:pt>
                <c:pt idx="37">
                  <c:v>0.38302222155948901</c:v>
                </c:pt>
                <c:pt idx="38">
                  <c:v>0.3213938048432694</c:v>
                </c:pt>
                <c:pt idx="39">
                  <c:v>0.25000000000000017</c:v>
                </c:pt>
                <c:pt idx="40">
                  <c:v>0.17101007166283425</c:v>
                </c:pt>
                <c:pt idx="41">
                  <c:v>8.6824088833465138E-2</c:v>
                </c:pt>
                <c:pt idx="42">
                  <c:v>-3.8283178710463162E-16</c:v>
                </c:pt>
                <c:pt idx="43">
                  <c:v>-8.6824088833465013E-2</c:v>
                </c:pt>
                <c:pt idx="44">
                  <c:v>-0.17101007166283452</c:v>
                </c:pt>
                <c:pt idx="45">
                  <c:v>-0.25000000000000006</c:v>
                </c:pt>
                <c:pt idx="46">
                  <c:v>-0.32139380484326963</c:v>
                </c:pt>
                <c:pt idx="47">
                  <c:v>-0.38302222155948895</c:v>
                </c:pt>
                <c:pt idx="48">
                  <c:v>-0.43301270189221919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E23-42D8-9B03-B74C5949A36E}"/>
            </c:ext>
          </c:extLst>
        </c:ser>
        <c:ser>
          <c:idx val="6"/>
          <c:order val="6"/>
          <c:tx>
            <c:v>Nulls.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Programm!$O$334:$O$382</c:f>
              <c:numCache>
                <c:formatCode>General</c:formatCode>
                <c:ptCount val="49"/>
                <c:pt idx="0">
                  <c:v>0.20705523608201681</c:v>
                </c:pt>
                <c:pt idx="1">
                  <c:v>6.9724594198126918E-2</c:v>
                </c:pt>
                <c:pt idx="2">
                  <c:v>-6.9724594198126363E-2</c:v>
                </c:pt>
                <c:pt idx="3">
                  <c:v>-0.20705523608201629</c:v>
                </c:pt>
                <c:pt idx="4">
                  <c:v>-0.33809460939255942</c:v>
                </c:pt>
                <c:pt idx="5">
                  <c:v>-0.45886114908083669</c:v>
                </c:pt>
                <c:pt idx="6">
                  <c:v>-0.56568542494923801</c:v>
                </c:pt>
                <c:pt idx="7">
                  <c:v>-0.65532163543119326</c:v>
                </c:pt>
                <c:pt idx="8">
                  <c:v>-0.72504622962931986</c:v>
                </c:pt>
                <c:pt idx="9">
                  <c:v>-0.77274066103125472</c:v>
                </c:pt>
                <c:pt idx="10">
                  <c:v>-0.7969557584733965</c:v>
                </c:pt>
                <c:pt idx="11">
                  <c:v>-0.7969557584733965</c:v>
                </c:pt>
                <c:pt idx="12">
                  <c:v>-0.77274066103125483</c:v>
                </c:pt>
                <c:pt idx="13">
                  <c:v>-0.7250462296293203</c:v>
                </c:pt>
                <c:pt idx="14">
                  <c:v>-0.65532163543119393</c:v>
                </c:pt>
                <c:pt idx="15">
                  <c:v>-0.56568542494923812</c:v>
                </c:pt>
                <c:pt idx="16">
                  <c:v>-0.45886114908083719</c:v>
                </c:pt>
                <c:pt idx="17">
                  <c:v>-0.33809460939255942</c:v>
                </c:pt>
                <c:pt idx="18">
                  <c:v>-0.20705523608201656</c:v>
                </c:pt>
                <c:pt idx="19">
                  <c:v>-6.9724594198126655E-2</c:v>
                </c:pt>
                <c:pt idx="20">
                  <c:v>6.9724594198126266E-2</c:v>
                </c:pt>
                <c:pt idx="21">
                  <c:v>0.2070552360820162</c:v>
                </c:pt>
                <c:pt idx="22">
                  <c:v>0.33809460939255903</c:v>
                </c:pt>
                <c:pt idx="23">
                  <c:v>0.45886114908083625</c:v>
                </c:pt>
                <c:pt idx="24">
                  <c:v>0.56568542494923735</c:v>
                </c:pt>
                <c:pt idx="25">
                  <c:v>0.65532163543119282</c:v>
                </c:pt>
                <c:pt idx="26">
                  <c:v>0.72504622962932008</c:v>
                </c:pt>
                <c:pt idx="27">
                  <c:v>0.77274066103125472</c:v>
                </c:pt>
                <c:pt idx="28">
                  <c:v>0.7969557584733965</c:v>
                </c:pt>
                <c:pt idx="29">
                  <c:v>0.7969557584733965</c:v>
                </c:pt>
                <c:pt idx="30">
                  <c:v>0.77274066103125483</c:v>
                </c:pt>
                <c:pt idx="31">
                  <c:v>0.7250462296293203</c:v>
                </c:pt>
                <c:pt idx="32">
                  <c:v>0.65532163543119393</c:v>
                </c:pt>
                <c:pt idx="33">
                  <c:v>0.56568542494923868</c:v>
                </c:pt>
                <c:pt idx="34">
                  <c:v>0.45886114908083669</c:v>
                </c:pt>
                <c:pt idx="35">
                  <c:v>0.33809460939256075</c:v>
                </c:pt>
                <c:pt idx="36">
                  <c:v>0.20705523608201665</c:v>
                </c:pt>
                <c:pt idx="37">
                  <c:v>6.9724594198126752E-2</c:v>
                </c:pt>
                <c:pt idx="38">
                  <c:v>-6.9724594198126169E-2</c:v>
                </c:pt>
                <c:pt idx="39">
                  <c:v>-0.20705523608201612</c:v>
                </c:pt>
                <c:pt idx="40">
                  <c:v>-0.33809460939255898</c:v>
                </c:pt>
                <c:pt idx="41">
                  <c:v>-0.45886114908083614</c:v>
                </c:pt>
                <c:pt idx="42">
                  <c:v>-0.56568542494923835</c:v>
                </c:pt>
                <c:pt idx="43">
                  <c:v>-0.65532163543119282</c:v>
                </c:pt>
                <c:pt idx="44">
                  <c:v>-0.72504622962932008</c:v>
                </c:pt>
                <c:pt idx="45">
                  <c:v>-0.77274066103125461</c:v>
                </c:pt>
                <c:pt idx="46">
                  <c:v>-0.7969557584733965</c:v>
                </c:pt>
                <c:pt idx="47">
                  <c:v>-0.7969557584733965</c:v>
                </c:pt>
                <c:pt idx="48">
                  <c:v>-0.77274066103125483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E23-42D8-9B03-B74C5949A36E}"/>
            </c:ext>
          </c:extLst>
        </c:ser>
        <c:ser>
          <c:idx val="7"/>
          <c:order val="7"/>
          <c:tx>
            <c:v>V1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Programm!$P$334:$P$382</c:f>
              <c:numCache>
                <c:formatCode>General</c:formatCode>
                <c:ptCount val="49"/>
                <c:pt idx="0">
                  <c:v>1.4758861379333268</c:v>
                </c:pt>
                <c:pt idx="1">
                  <c:v>1.3033615450361808</c:v>
                </c:pt>
                <c:pt idx="2">
                  <c:v>1.0912349711258746</c:v>
                </c:pt>
                <c:pt idx="3">
                  <c:v>0.84595177480944861</c:v>
                </c:pt>
                <c:pt idx="4">
                  <c:v>0.57496476188768941</c:v>
                </c:pt>
                <c:pt idx="5">
                  <c:v>0.28650773562218174</c:v>
                </c:pt>
                <c:pt idx="6">
                  <c:v>-1.0654683210297278E-2</c:v>
                </c:pt>
                <c:pt idx="7">
                  <c:v>-0.30749336488496021</c:v>
                </c:pt>
                <c:pt idx="8">
                  <c:v>-0.59498901626674439</c:v>
                </c:pt>
                <c:pt idx="9">
                  <c:v>-0.8644062274682337</c:v>
                </c:pt>
                <c:pt idx="10">
                  <c:v>-1.107558892858757</c:v>
                </c:pt>
                <c:pt idx="11">
                  <c:v>-1.3170589417416085</c:v>
                </c:pt>
                <c:pt idx="12">
                  <c:v>-1.4865408211436235</c:v>
                </c:pt>
                <c:pt idx="13">
                  <c:v>-1.6108549099211413</c:v>
                </c:pt>
                <c:pt idx="14">
                  <c:v>-1.6862239873926199</c:v>
                </c:pt>
                <c:pt idx="15">
                  <c:v>-1.7103580022776819</c:v>
                </c:pt>
                <c:pt idx="16">
                  <c:v>-1.6825236547464464</c:v>
                </c:pt>
                <c:pt idx="17">
                  <c:v>-1.60356667736379</c:v>
                </c:pt>
                <c:pt idx="18">
                  <c:v>-1.4758861379333268</c:v>
                </c:pt>
                <c:pt idx="19">
                  <c:v>-1.3033615450361804</c:v>
                </c:pt>
                <c:pt idx="20">
                  <c:v>-1.0912349711258749</c:v>
                </c:pt>
                <c:pt idx="21">
                  <c:v>-0.84595177480944783</c:v>
                </c:pt>
                <c:pt idx="22">
                  <c:v>-0.57496476188768941</c:v>
                </c:pt>
                <c:pt idx="23">
                  <c:v>-0.28650773562218163</c:v>
                </c:pt>
                <c:pt idx="24">
                  <c:v>1.0654683210296501E-2</c:v>
                </c:pt>
                <c:pt idx="25">
                  <c:v>0.30749336488495965</c:v>
                </c:pt>
                <c:pt idx="26">
                  <c:v>0.59498901626674439</c:v>
                </c:pt>
                <c:pt idx="27">
                  <c:v>0.86440622746823292</c:v>
                </c:pt>
                <c:pt idx="28">
                  <c:v>1.1075588928587559</c:v>
                </c:pt>
                <c:pt idx="29">
                  <c:v>1.3170589417416076</c:v>
                </c:pt>
                <c:pt idx="30">
                  <c:v>1.4865408211436244</c:v>
                </c:pt>
                <c:pt idx="31">
                  <c:v>1.6108549099211413</c:v>
                </c:pt>
                <c:pt idx="32">
                  <c:v>1.6862239873926197</c:v>
                </c:pt>
                <c:pt idx="33">
                  <c:v>1.7103580022776821</c:v>
                </c:pt>
                <c:pt idx="34">
                  <c:v>1.6825236547464462</c:v>
                </c:pt>
                <c:pt idx="35">
                  <c:v>1.6035666773637907</c:v>
                </c:pt>
                <c:pt idx="36">
                  <c:v>1.4758861379333266</c:v>
                </c:pt>
                <c:pt idx="37">
                  <c:v>1.3033615450361811</c:v>
                </c:pt>
                <c:pt idx="38">
                  <c:v>1.0912349711258742</c:v>
                </c:pt>
                <c:pt idx="39">
                  <c:v>0.84595177480944961</c:v>
                </c:pt>
                <c:pt idx="40">
                  <c:v>0.57496476188768963</c:v>
                </c:pt>
                <c:pt idx="41">
                  <c:v>0.28650773562218185</c:v>
                </c:pt>
                <c:pt idx="42">
                  <c:v>-1.0654683210297167E-2</c:v>
                </c:pt>
                <c:pt idx="43">
                  <c:v>-0.30749336488495954</c:v>
                </c:pt>
                <c:pt idx="44">
                  <c:v>-0.59498901626674416</c:v>
                </c:pt>
                <c:pt idx="45">
                  <c:v>-0.8644062274682327</c:v>
                </c:pt>
                <c:pt idx="46">
                  <c:v>-1.1075588928587556</c:v>
                </c:pt>
                <c:pt idx="47">
                  <c:v>-1.3170589417416072</c:v>
                </c:pt>
                <c:pt idx="48">
                  <c:v>-1.4865408211436224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E23-42D8-9B03-B74C5949A36E}"/>
            </c:ext>
          </c:extLst>
        </c:ser>
        <c:ser>
          <c:idx val="8"/>
          <c:order val="8"/>
          <c:tx>
            <c:v>V2</c:v>
          </c:tx>
          <c:spPr>
            <a:ln w="38100">
              <a:solidFill>
                <a:srgbClr val="FF0066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Programm!$Q$334:$Q$382</c:f>
              <c:numCache>
                <c:formatCode>General</c:formatCode>
                <c:ptCount val="49"/>
                <c:pt idx="0">
                  <c:v>-1.3727703278147914</c:v>
                </c:pt>
                <c:pt idx="1">
                  <c:v>-1.6689526180461374</c:v>
                </c:pt>
                <c:pt idx="2">
                  <c:v>-1.9144246275089261</c:v>
                </c:pt>
                <c:pt idx="3">
                  <c:v>-2.1017278134104598</c:v>
                </c:pt>
                <c:pt idx="4">
                  <c:v>-2.2251710632271071</c:v>
                </c:pt>
                <c:pt idx="5">
                  <c:v>-2.2810036162784861</c:v>
                </c:pt>
                <c:pt idx="6">
                  <c:v>-2.267529028692767</c:v>
                </c:pt>
                <c:pt idx="7">
                  <c:v>-2.1851567189952705</c:v>
                </c:pt>
                <c:pt idx="8">
                  <c:v>-2.0363895281337561</c:v>
                </c:pt>
                <c:pt idx="9">
                  <c:v>-1.8257476719227186</c:v>
                </c:pt>
                <c:pt idx="10">
                  <c:v>-1.5596313965732094</c:v>
                </c:pt>
                <c:pt idx="11">
                  <c:v>-1.2461265104503902</c:v>
                </c:pt>
                <c:pt idx="12">
                  <c:v>-0.89475870087797615</c:v>
                </c:pt>
                <c:pt idx="13">
                  <c:v>-0.51620410094913249</c:v>
                </c:pt>
                <c:pt idx="14">
                  <c:v>-0.12196490062482968</c:v>
                </c:pt>
                <c:pt idx="15">
                  <c:v>0.27598014148774164</c:v>
                </c:pt>
                <c:pt idx="16">
                  <c:v>0.6655396666538973</c:v>
                </c:pt>
                <c:pt idx="17">
                  <c:v>1.0348771058280961</c:v>
                </c:pt>
                <c:pt idx="18">
                  <c:v>1.3727703278147911</c:v>
                </c:pt>
                <c:pt idx="19">
                  <c:v>1.6689526180461378</c:v>
                </c:pt>
                <c:pt idx="20">
                  <c:v>1.9144246275089261</c:v>
                </c:pt>
                <c:pt idx="21">
                  <c:v>2.1017278134104602</c:v>
                </c:pt>
                <c:pt idx="22">
                  <c:v>2.2251710632271067</c:v>
                </c:pt>
                <c:pt idx="23">
                  <c:v>2.2810036162784857</c:v>
                </c:pt>
                <c:pt idx="24">
                  <c:v>2.2675290286927665</c:v>
                </c:pt>
                <c:pt idx="25">
                  <c:v>2.1851567189952705</c:v>
                </c:pt>
                <c:pt idx="26">
                  <c:v>2.0363895281337561</c:v>
                </c:pt>
                <c:pt idx="27">
                  <c:v>1.8257476719227195</c:v>
                </c:pt>
                <c:pt idx="28">
                  <c:v>1.5596313965732107</c:v>
                </c:pt>
                <c:pt idx="29">
                  <c:v>1.246126510450392</c:v>
                </c:pt>
                <c:pt idx="30">
                  <c:v>0.89475870087797493</c:v>
                </c:pt>
                <c:pt idx="31">
                  <c:v>0.51620410094913272</c:v>
                </c:pt>
                <c:pt idx="32">
                  <c:v>0.12196490062483001</c:v>
                </c:pt>
                <c:pt idx="33">
                  <c:v>-0.27598014148774075</c:v>
                </c:pt>
                <c:pt idx="34">
                  <c:v>-0.66553966665389752</c:v>
                </c:pt>
                <c:pt idx="35">
                  <c:v>-1.0348771058280943</c:v>
                </c:pt>
                <c:pt idx="36">
                  <c:v>-1.3727703278147909</c:v>
                </c:pt>
                <c:pt idx="37">
                  <c:v>-1.6689526180461369</c:v>
                </c:pt>
                <c:pt idx="38">
                  <c:v>-1.9144246275089261</c:v>
                </c:pt>
                <c:pt idx="39">
                  <c:v>-2.1017278134104598</c:v>
                </c:pt>
                <c:pt idx="40">
                  <c:v>-2.2251710632271067</c:v>
                </c:pt>
                <c:pt idx="41">
                  <c:v>-2.2810036162784857</c:v>
                </c:pt>
                <c:pt idx="42">
                  <c:v>-2.267529028692767</c:v>
                </c:pt>
                <c:pt idx="43">
                  <c:v>-2.1851567189952705</c:v>
                </c:pt>
                <c:pt idx="44">
                  <c:v>-2.0363895281337561</c:v>
                </c:pt>
                <c:pt idx="45">
                  <c:v>-1.8257476719227195</c:v>
                </c:pt>
                <c:pt idx="46">
                  <c:v>-1.5596313965732107</c:v>
                </c:pt>
                <c:pt idx="47">
                  <c:v>-1.246126510450392</c:v>
                </c:pt>
                <c:pt idx="48">
                  <c:v>-0.89475870087797782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E23-42D8-9B03-B74C5949A36E}"/>
            </c:ext>
          </c:extLst>
        </c:ser>
        <c:ser>
          <c:idx val="9"/>
          <c:order val="9"/>
          <c:tx>
            <c:v>V3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Programm!$A$334:$A$382</c:f>
              <c:numCache>
                <c:formatCode>General</c:formatCode>
                <c:ptCount val="4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</c:numCache>
            </c:numRef>
          </c:xVal>
          <c:yVal>
            <c:numRef>
              <c:f>Programm!$R$334:$R$382</c:f>
              <c:numCache>
                <c:formatCode>General</c:formatCode>
                <c:ptCount val="49"/>
                <c:pt idx="0">
                  <c:v>0.51804989812751479</c:v>
                </c:pt>
                <c:pt idx="1">
                  <c:v>0.57476485560433721</c:v>
                </c:pt>
                <c:pt idx="2">
                  <c:v>0.61401587378867228</c:v>
                </c:pt>
                <c:pt idx="3">
                  <c:v>0.63461033035496273</c:v>
                </c:pt>
                <c:pt idx="4">
                  <c:v>0.63592247316173944</c:v>
                </c:pt>
                <c:pt idx="5">
                  <c:v>0.61791243341379465</c:v>
                </c:pt>
                <c:pt idx="6">
                  <c:v>0.58112743705535053</c:v>
                </c:pt>
                <c:pt idx="7">
                  <c:v>0.52668517758665123</c:v>
                </c:pt>
                <c:pt idx="8">
                  <c:v>0.45623985551254087</c:v>
                </c:pt>
                <c:pt idx="9">
                  <c:v>0.37193191629718869</c:v>
                </c:pt>
                <c:pt idx="10">
                  <c:v>0.27632301401177728</c:v>
                </c:pt>
                <c:pt idx="11">
                  <c:v>0.17231817677180994</c:v>
                </c:pt>
                <c:pt idx="12">
                  <c:v>6.3077538927835741E-2</c:v>
                </c:pt>
                <c:pt idx="13">
                  <c:v>-4.8079678017686645E-2</c:v>
                </c:pt>
                <c:pt idx="14">
                  <c:v>-0.15777601827613197</c:v>
                </c:pt>
                <c:pt idx="15">
                  <c:v>-0.26267841405777381</c:v>
                </c:pt>
                <c:pt idx="16">
                  <c:v>-0.359599459149962</c:v>
                </c:pt>
                <c:pt idx="17">
                  <c:v>-0.4455942566419841</c:v>
                </c:pt>
                <c:pt idx="18">
                  <c:v>-0.51804989812751367</c:v>
                </c:pt>
                <c:pt idx="19">
                  <c:v>-0.57476485560433721</c:v>
                </c:pt>
                <c:pt idx="20">
                  <c:v>-0.61401587378867239</c:v>
                </c:pt>
                <c:pt idx="21">
                  <c:v>-0.6346103303549635</c:v>
                </c:pt>
                <c:pt idx="22">
                  <c:v>-0.63592247316174033</c:v>
                </c:pt>
                <c:pt idx="23">
                  <c:v>-0.61791243341379554</c:v>
                </c:pt>
                <c:pt idx="24">
                  <c:v>-0.58112743705535164</c:v>
                </c:pt>
                <c:pt idx="25">
                  <c:v>-0.52668517758665212</c:v>
                </c:pt>
                <c:pt idx="26">
                  <c:v>-0.45623985551254087</c:v>
                </c:pt>
                <c:pt idx="27">
                  <c:v>-0.37193191629718891</c:v>
                </c:pt>
                <c:pt idx="28">
                  <c:v>-0.2763230140117775</c:v>
                </c:pt>
                <c:pt idx="29">
                  <c:v>-0.17231817677181016</c:v>
                </c:pt>
                <c:pt idx="30">
                  <c:v>-6.3077538927835075E-2</c:v>
                </c:pt>
                <c:pt idx="31">
                  <c:v>4.8079678017686867E-2</c:v>
                </c:pt>
                <c:pt idx="32">
                  <c:v>0.15777601827613219</c:v>
                </c:pt>
                <c:pt idx="33">
                  <c:v>0.2626784140577747</c:v>
                </c:pt>
                <c:pt idx="34">
                  <c:v>0.35959945914996178</c:v>
                </c:pt>
                <c:pt idx="35">
                  <c:v>0.4455942566419861</c:v>
                </c:pt>
                <c:pt idx="36">
                  <c:v>0.51804989812751434</c:v>
                </c:pt>
                <c:pt idx="37">
                  <c:v>0.57476485560433666</c:v>
                </c:pt>
                <c:pt idx="38">
                  <c:v>0.61401587378867395</c:v>
                </c:pt>
                <c:pt idx="39">
                  <c:v>0.63461033035496217</c:v>
                </c:pt>
                <c:pt idx="40">
                  <c:v>0.63592247316174055</c:v>
                </c:pt>
                <c:pt idx="41">
                  <c:v>0.61791243341379598</c:v>
                </c:pt>
                <c:pt idx="42">
                  <c:v>0.58112743705534997</c:v>
                </c:pt>
                <c:pt idx="43">
                  <c:v>0.52668517758665212</c:v>
                </c:pt>
                <c:pt idx="44">
                  <c:v>0.45623985551254109</c:v>
                </c:pt>
                <c:pt idx="45">
                  <c:v>0.37193191629718902</c:v>
                </c:pt>
                <c:pt idx="46">
                  <c:v>0.2763230140117775</c:v>
                </c:pt>
                <c:pt idx="47">
                  <c:v>0.17231817677181016</c:v>
                </c:pt>
                <c:pt idx="48">
                  <c:v>6.3077538927836185E-2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E23-42D8-9B03-B74C5949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73184"/>
        <c:axId val="96975488"/>
      </c:scatterChart>
      <c:valAx>
        <c:axId val="96973184"/>
        <c:scaling>
          <c:orientation val="minMax"/>
          <c:max val="36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als Winkel in grad</a:t>
                </a:r>
              </a:p>
            </c:rich>
          </c:tx>
          <c:layout>
            <c:manualLayout>
              <c:xMode val="edge"/>
              <c:yMode val="edge"/>
              <c:x val="0.36421219319081571"/>
              <c:y val="0.85189973051814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975488"/>
        <c:crosses val="autoZero"/>
        <c:crossBetween val="midCat"/>
        <c:majorUnit val="90"/>
        <c:minorUnit val="30"/>
      </c:valAx>
      <c:valAx>
        <c:axId val="9697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Amplitude</a:t>
                </a:r>
              </a:p>
            </c:rich>
          </c:tx>
          <c:layout>
            <c:manualLayout>
              <c:xMode val="edge"/>
              <c:yMode val="edge"/>
              <c:x val="3.4837688044338878E-2"/>
              <c:y val="0.40758995727376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973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18923198733176"/>
          <c:y val="0.15055124547950025"/>
          <c:w val="0.14093428345209835"/>
          <c:h val="0.7380683010092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Mitsytem</a:t>
            </a:r>
          </a:p>
        </c:rich>
      </c:tx>
      <c:layout>
        <c:manualLayout>
          <c:xMode val="edge"/>
          <c:yMode val="edge"/>
          <c:x val="0.39909863267299683"/>
          <c:y val="3.6687147935777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4014790795649E-2"/>
          <c:y val="0.15245751547481221"/>
          <c:w val="0.79617309960370963"/>
          <c:h val="0.69901430580125512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Programm!$B$313:$C$313</c:f>
              <c:numCache>
                <c:formatCode>General</c:formatCode>
                <c:ptCount val="2"/>
                <c:pt idx="0">
                  <c:v>0</c:v>
                </c:pt>
                <c:pt idx="1">
                  <c:v>-0.59166556643697898</c:v>
                </c:pt>
              </c:numCache>
            </c:numRef>
          </c:xVal>
          <c:yVal>
            <c:numRef>
              <c:f>Programm!$B$314:$C$314</c:f>
              <c:numCache>
                <c:formatCode>General</c:formatCode>
                <c:ptCount val="2"/>
                <c:pt idx="0">
                  <c:v>0</c:v>
                </c:pt>
                <c:pt idx="1">
                  <c:v>1.26883090185131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1D-4589-AFD4-33195DC5117A}"/>
            </c:ext>
          </c:extLst>
        </c:ser>
        <c:ser>
          <c:idx val="1"/>
          <c:order val="1"/>
          <c:spPr>
            <a:ln w="254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Programm!$D$313:$E$313</c:f>
              <c:numCache>
                <c:formatCode>General</c:formatCode>
                <c:ptCount val="2"/>
                <c:pt idx="0">
                  <c:v>0</c:v>
                </c:pt>
                <c:pt idx="1">
                  <c:v>-0.80300701089146409</c:v>
                </c:pt>
              </c:numCache>
            </c:numRef>
          </c:xVal>
          <c:yVal>
            <c:numRef>
              <c:f>Programm!$D$314:$E$314</c:f>
              <c:numCache>
                <c:formatCode>General</c:formatCode>
                <c:ptCount val="2"/>
                <c:pt idx="0">
                  <c:v>0</c:v>
                </c:pt>
                <c:pt idx="1">
                  <c:v>-1.1468128620045888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1D-4589-AFD4-33195DC5117A}"/>
            </c:ext>
          </c:extLst>
        </c:ser>
        <c:ser>
          <c:idx val="2"/>
          <c:order val="2"/>
          <c:spPr>
            <a:ln w="254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Programm!$F$313:$G$313</c:f>
              <c:numCache>
                <c:formatCode>General</c:formatCode>
                <c:ptCount val="2"/>
                <c:pt idx="0">
                  <c:v>0</c:v>
                </c:pt>
                <c:pt idx="1">
                  <c:v>1.3946725773284436</c:v>
                </c:pt>
              </c:numCache>
            </c:numRef>
          </c:xVal>
          <c:yVal>
            <c:numRef>
              <c:f>Programm!$F$314:$G$314</c:f>
              <c:numCache>
                <c:formatCode>General</c:formatCode>
                <c:ptCount val="2"/>
                <c:pt idx="0">
                  <c:v>0</c:v>
                </c:pt>
                <c:pt idx="1">
                  <c:v>-0.12201803984672129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1D-4589-AFD4-33195DC5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46624"/>
        <c:axId val="97548544"/>
      </c:scatterChart>
      <c:valAx>
        <c:axId val="97546624"/>
        <c:scaling>
          <c:orientation val="minMax"/>
          <c:max val="1.5"/>
          <c:min val="-1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73287703470295"/>
              <c:y val="0.8804915504586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548544"/>
        <c:crosses val="autoZero"/>
        <c:crossBetween val="midCat"/>
        <c:majorUnit val="0.5"/>
        <c:minorUnit val="0.1"/>
      </c:valAx>
      <c:valAx>
        <c:axId val="97548544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4115068837016528E-2"/>
              <c:y val="0.49360889949955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546624"/>
        <c:crosses val="autoZero"/>
        <c:crossBetween val="midCat"/>
        <c:majorUnit val="0.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Gegensystem</a:t>
            </a:r>
          </a:p>
        </c:rich>
      </c:tx>
      <c:layout>
        <c:manualLayout>
          <c:xMode val="edge"/>
          <c:yMode val="edge"/>
          <c:x val="0.35353069829022388"/>
          <c:y val="3.7204109825448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906093708318717E-2"/>
          <c:y val="0.15198492642815384"/>
          <c:w val="0.82527242253469135"/>
          <c:h val="0.69356305504039584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  <a:headEnd type="none"/>
              <a:tailEnd type="triangle"/>
            </a:ln>
          </c:spPr>
          <c:marker>
            <c:symbol val="none"/>
          </c:marker>
          <c:xVal>
            <c:numRef>
              <c:f>Programm!$B$316:$C$316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xVal>
          <c:yVal>
            <c:numRef>
              <c:f>Programm!$B$317:$C$317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03-4F7A-BD7F-98A011E4F975}"/>
            </c:ext>
          </c:extLst>
        </c:ser>
        <c:ser>
          <c:idx val="1"/>
          <c:order val="1"/>
          <c:spPr>
            <a:ln w="254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Programm!$D$316:$E$316</c:f>
              <c:numCache>
                <c:formatCode>General</c:formatCode>
                <c:ptCount val="2"/>
                <c:pt idx="0">
                  <c:v>0</c:v>
                </c:pt>
                <c:pt idx="1">
                  <c:v>-0.24999999999999989</c:v>
                </c:pt>
              </c:numCache>
            </c:numRef>
          </c:xVal>
          <c:yVal>
            <c:numRef>
              <c:f>Programm!$D$317:$E$317</c:f>
              <c:numCache>
                <c:formatCode>General</c:formatCode>
                <c:ptCount val="2"/>
                <c:pt idx="0">
                  <c:v>0</c:v>
                </c:pt>
                <c:pt idx="1">
                  <c:v>-0.43301270189221935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03-4F7A-BD7F-98A011E4F975}"/>
            </c:ext>
          </c:extLst>
        </c:ser>
        <c:ser>
          <c:idx val="2"/>
          <c:order val="2"/>
          <c:spPr>
            <a:ln w="254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Programm!$F$316:$G$316</c:f>
              <c:numCache>
                <c:formatCode>General</c:formatCode>
                <c:ptCount val="2"/>
                <c:pt idx="0">
                  <c:v>0</c:v>
                </c:pt>
                <c:pt idx="1">
                  <c:v>-0.25000000000000022</c:v>
                </c:pt>
              </c:numCache>
            </c:numRef>
          </c:xVal>
          <c:yVal>
            <c:numRef>
              <c:f>Programm!$F$317:$G$317</c:f>
              <c:numCache>
                <c:formatCode>General</c:formatCode>
                <c:ptCount val="2"/>
                <c:pt idx="0">
                  <c:v>0</c:v>
                </c:pt>
                <c:pt idx="1">
                  <c:v>0.43301270189221919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03-4F7A-BD7F-98A011E4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82464"/>
        <c:axId val="100414976"/>
      </c:scatterChart>
      <c:valAx>
        <c:axId val="97582464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694968056711365"/>
              <c:y val="0.87936986860151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414976"/>
        <c:crosses val="autoZero"/>
        <c:crossBetween val="midCat"/>
        <c:majorUnit val="0.5"/>
        <c:minorUnit val="0.1"/>
      </c:valAx>
      <c:valAx>
        <c:axId val="100414976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3363124270222488E-2"/>
              <c:y val="0.490417811335462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582464"/>
        <c:crosses val="autoZero"/>
        <c:crossBetween val="midCat"/>
        <c:majorUnit val="0.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Nullsystem</a:t>
            </a:r>
          </a:p>
        </c:rich>
      </c:tx>
      <c:layout>
        <c:manualLayout>
          <c:xMode val="edge"/>
          <c:yMode val="edge"/>
          <c:x val="0.37735849056603782"/>
          <c:y val="3.74149659863945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442687081699"/>
          <c:y val="0.15155961978330726"/>
          <c:w val="0.81162748630873616"/>
          <c:h val="0.6935335379368906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Programm!$B$319:$C$319</c:f>
              <c:numCache>
                <c:formatCode>General</c:formatCode>
                <c:ptCount val="2"/>
                <c:pt idx="0">
                  <c:v>0</c:v>
                </c:pt>
                <c:pt idx="1">
                  <c:v>-0.77274066103125461</c:v>
                </c:pt>
              </c:numCache>
            </c:numRef>
          </c:xVal>
          <c:yVal>
            <c:numRef>
              <c:f>Programm!$B$320:$C$320</c:f>
              <c:numCache>
                <c:formatCode>General</c:formatCode>
                <c:ptCount val="2"/>
                <c:pt idx="0">
                  <c:v>0</c:v>
                </c:pt>
                <c:pt idx="1">
                  <c:v>0.20705523608201681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AA-4999-8B9E-02ACCE4C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47360"/>
        <c:axId val="100449280"/>
      </c:scatterChart>
      <c:valAx>
        <c:axId val="100447360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771869639794154"/>
              <c:y val="0.87755102040816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449280"/>
        <c:crosses val="autoZero"/>
        <c:crossBetween val="midCat"/>
        <c:majorUnit val="0.5"/>
        <c:minorUnit val="0.1"/>
      </c:valAx>
      <c:valAx>
        <c:axId val="100449280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4888507718696418E-2"/>
              <c:y val="0.48979591836734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447360"/>
        <c:crosses val="autoZero"/>
        <c:crossBetween val="midCat"/>
        <c:majorUnit val="0.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0" verticalDpi="0" copies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950"/>
              <a:t>Vollständiges Zeigerbild</a:t>
            </a:r>
          </a:p>
        </c:rich>
      </c:tx>
      <c:layout>
        <c:manualLayout>
          <c:xMode val="edge"/>
          <c:yMode val="edge"/>
          <c:x val="0.28393758296983035"/>
          <c:y val="3.6719788093601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1512996997331"/>
          <c:y val="0.14550694434736811"/>
          <c:w val="0.82358860652699384"/>
          <c:h val="0.7481571344427615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Programm!$B$313:$C$313</c:f>
              <c:numCache>
                <c:formatCode>General</c:formatCode>
                <c:ptCount val="2"/>
                <c:pt idx="0">
                  <c:v>0</c:v>
                </c:pt>
                <c:pt idx="1">
                  <c:v>-0.59166556643697898</c:v>
                </c:pt>
              </c:numCache>
            </c:numRef>
          </c:xVal>
          <c:yVal>
            <c:numRef>
              <c:f>Programm!$B$314:$C$314</c:f>
              <c:numCache>
                <c:formatCode>General</c:formatCode>
                <c:ptCount val="2"/>
                <c:pt idx="0">
                  <c:v>0</c:v>
                </c:pt>
                <c:pt idx="1">
                  <c:v>1.26883090185131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9B-4953-80F7-18776CA2E16D}"/>
            </c:ext>
          </c:extLst>
        </c:ser>
        <c:ser>
          <c:idx val="1"/>
          <c:order val="1"/>
          <c:spPr>
            <a:ln w="127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Programm!$D$313:$E$313</c:f>
              <c:numCache>
                <c:formatCode>General</c:formatCode>
                <c:ptCount val="2"/>
                <c:pt idx="0">
                  <c:v>0</c:v>
                </c:pt>
                <c:pt idx="1">
                  <c:v>-0.80300701089146409</c:v>
                </c:pt>
              </c:numCache>
            </c:numRef>
          </c:xVal>
          <c:yVal>
            <c:numRef>
              <c:f>Programm!$D$314:$E$314</c:f>
              <c:numCache>
                <c:formatCode>General</c:formatCode>
                <c:ptCount val="2"/>
                <c:pt idx="0">
                  <c:v>0</c:v>
                </c:pt>
                <c:pt idx="1">
                  <c:v>-1.1468128620045888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9B-4953-80F7-18776CA2E16D}"/>
            </c:ext>
          </c:extLst>
        </c:ser>
        <c:ser>
          <c:idx val="2"/>
          <c:order val="2"/>
          <c:spPr>
            <a:ln w="127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Programm!$F$313:$G$313</c:f>
              <c:numCache>
                <c:formatCode>General</c:formatCode>
                <c:ptCount val="2"/>
                <c:pt idx="0">
                  <c:v>0</c:v>
                </c:pt>
                <c:pt idx="1">
                  <c:v>1.3946725773284436</c:v>
                </c:pt>
              </c:numCache>
            </c:numRef>
          </c:xVal>
          <c:yVal>
            <c:numRef>
              <c:f>Programm!$F$314:$G$314</c:f>
              <c:numCache>
                <c:formatCode>General</c:formatCode>
                <c:ptCount val="2"/>
                <c:pt idx="0">
                  <c:v>0</c:v>
                </c:pt>
                <c:pt idx="1">
                  <c:v>-0.12201803984672129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9B-4953-80F7-18776CA2E16D}"/>
            </c:ext>
          </c:extLst>
        </c:ser>
        <c:ser>
          <c:idx val="3"/>
          <c:order val="3"/>
          <c:spPr>
            <a:ln w="127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Programm!$B$322:$C$322</c:f>
              <c:numCache>
                <c:formatCode>General</c:formatCode>
                <c:ptCount val="2"/>
                <c:pt idx="0">
                  <c:v>-0.59166556643697898</c:v>
                </c:pt>
                <c:pt idx="1">
                  <c:v>-9.1665566436978985E-2</c:v>
                </c:pt>
              </c:numCache>
            </c:numRef>
          </c:xVal>
          <c:yVal>
            <c:numRef>
              <c:f>Programm!$B$323:$C$323</c:f>
              <c:numCache>
                <c:formatCode>General</c:formatCode>
                <c:ptCount val="2"/>
                <c:pt idx="0">
                  <c:v>1.26883090185131</c:v>
                </c:pt>
                <c:pt idx="1">
                  <c:v>1.26883090185131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59B-4953-80F7-18776CA2E16D}"/>
            </c:ext>
          </c:extLst>
        </c:ser>
        <c:ser>
          <c:idx val="4"/>
          <c:order val="4"/>
          <c:spPr>
            <a:ln w="127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Programm!$D$322:$E$322</c:f>
              <c:numCache>
                <c:formatCode>General</c:formatCode>
                <c:ptCount val="2"/>
                <c:pt idx="0">
                  <c:v>-0.80300701089146409</c:v>
                </c:pt>
                <c:pt idx="1">
                  <c:v>-1.053007010891464</c:v>
                </c:pt>
              </c:numCache>
            </c:numRef>
          </c:xVal>
          <c:yVal>
            <c:numRef>
              <c:f>Programm!$D$323:$E$323</c:f>
              <c:numCache>
                <c:formatCode>General</c:formatCode>
                <c:ptCount val="2"/>
                <c:pt idx="0">
                  <c:v>-1.1468128620045888</c:v>
                </c:pt>
                <c:pt idx="1">
                  <c:v>-1.5798255638968082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59B-4953-80F7-18776CA2E16D}"/>
            </c:ext>
          </c:extLst>
        </c:ser>
        <c:ser>
          <c:idx val="5"/>
          <c:order val="5"/>
          <c:spPr>
            <a:ln w="127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Programm!$F$322:$G$322</c:f>
              <c:numCache>
                <c:formatCode>General</c:formatCode>
                <c:ptCount val="2"/>
                <c:pt idx="0">
                  <c:v>1.3946725773284436</c:v>
                </c:pt>
                <c:pt idx="1">
                  <c:v>1.1446725773284434</c:v>
                </c:pt>
              </c:numCache>
            </c:numRef>
          </c:xVal>
          <c:yVal>
            <c:numRef>
              <c:f>Programm!$F$323:$G$323</c:f>
              <c:numCache>
                <c:formatCode>General</c:formatCode>
                <c:ptCount val="2"/>
                <c:pt idx="0">
                  <c:v>-0.12201803984672129</c:v>
                </c:pt>
                <c:pt idx="1">
                  <c:v>0.31099466204549792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59B-4953-80F7-18776CA2E16D}"/>
            </c:ext>
          </c:extLst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Programm!$B$325:$C$325</c:f>
              <c:numCache>
                <c:formatCode>General</c:formatCode>
                <c:ptCount val="2"/>
                <c:pt idx="0">
                  <c:v>-9.1665566436978985E-2</c:v>
                </c:pt>
                <c:pt idx="1">
                  <c:v>-0.86440622746823359</c:v>
                </c:pt>
              </c:numCache>
            </c:numRef>
          </c:xVal>
          <c:yVal>
            <c:numRef>
              <c:f>Programm!$B$326:$C$326</c:f>
              <c:numCache>
                <c:formatCode>General</c:formatCode>
                <c:ptCount val="2"/>
                <c:pt idx="0">
                  <c:v>1.26883090185131</c:v>
                </c:pt>
                <c:pt idx="1">
                  <c:v>1.4758861379333268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59B-4953-80F7-18776CA2E16D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Programm!$D$325:$E$325</c:f>
              <c:numCache>
                <c:formatCode>General</c:formatCode>
                <c:ptCount val="2"/>
                <c:pt idx="0">
                  <c:v>-1.053007010891464</c:v>
                </c:pt>
                <c:pt idx="1">
                  <c:v>-1.8257476719227186</c:v>
                </c:pt>
              </c:numCache>
            </c:numRef>
          </c:xVal>
          <c:yVal>
            <c:numRef>
              <c:f>Programm!$D$326:$E$326</c:f>
              <c:numCache>
                <c:formatCode>General</c:formatCode>
                <c:ptCount val="2"/>
                <c:pt idx="0">
                  <c:v>-1.5798255638968082</c:v>
                </c:pt>
                <c:pt idx="1">
                  <c:v>-1.3727703278147914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59B-4953-80F7-18776CA2E16D}"/>
            </c:ext>
          </c:extLst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Programm!$F$325:$G$325</c:f>
              <c:numCache>
                <c:formatCode>General</c:formatCode>
                <c:ptCount val="2"/>
                <c:pt idx="0">
                  <c:v>1.1446725773284434</c:v>
                </c:pt>
                <c:pt idx="1">
                  <c:v>0.3719319162971888</c:v>
                </c:pt>
              </c:numCache>
            </c:numRef>
          </c:xVal>
          <c:yVal>
            <c:numRef>
              <c:f>Programm!$F$326:$G$326</c:f>
              <c:numCache>
                <c:formatCode>General</c:formatCode>
                <c:ptCount val="2"/>
                <c:pt idx="0">
                  <c:v>0.31099466204549792</c:v>
                </c:pt>
                <c:pt idx="1">
                  <c:v>0.51804989812751479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59B-4953-80F7-18776CA2E16D}"/>
            </c:ext>
          </c:extLst>
        </c:ser>
        <c:ser>
          <c:idx val="9"/>
          <c:order val="9"/>
          <c:spPr>
            <a:ln w="38100">
              <a:solidFill>
                <a:srgbClr val="0000FF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Programm!$B$328:$C$328</c:f>
              <c:numCache>
                <c:formatCode>General</c:formatCode>
                <c:ptCount val="2"/>
                <c:pt idx="0">
                  <c:v>0</c:v>
                </c:pt>
                <c:pt idx="1">
                  <c:v>-0.86440622746823359</c:v>
                </c:pt>
              </c:numCache>
            </c:numRef>
          </c:xVal>
          <c:yVal>
            <c:numRef>
              <c:f>Programm!$B$329:$C$329</c:f>
              <c:numCache>
                <c:formatCode>General</c:formatCode>
                <c:ptCount val="2"/>
                <c:pt idx="0">
                  <c:v>0</c:v>
                </c:pt>
                <c:pt idx="1">
                  <c:v>1.4758861379333268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59B-4953-80F7-18776CA2E16D}"/>
            </c:ext>
          </c:extLst>
        </c:ser>
        <c:ser>
          <c:idx val="10"/>
          <c:order val="10"/>
          <c:spPr>
            <a:ln w="38100">
              <a:solidFill>
                <a:srgbClr val="FF00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Programm!$D$328:$E$328</c:f>
              <c:numCache>
                <c:formatCode>General</c:formatCode>
                <c:ptCount val="2"/>
                <c:pt idx="0">
                  <c:v>0</c:v>
                </c:pt>
                <c:pt idx="1">
                  <c:v>-1.8257476719227186</c:v>
                </c:pt>
              </c:numCache>
            </c:numRef>
          </c:xVal>
          <c:yVal>
            <c:numRef>
              <c:f>Programm!$D$329:$E$329</c:f>
              <c:numCache>
                <c:formatCode>General</c:formatCode>
                <c:ptCount val="2"/>
                <c:pt idx="0">
                  <c:v>0</c:v>
                </c:pt>
                <c:pt idx="1">
                  <c:v>-1.3727703278147914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59B-4953-80F7-18776CA2E16D}"/>
            </c:ext>
          </c:extLst>
        </c:ser>
        <c:ser>
          <c:idx val="11"/>
          <c:order val="11"/>
          <c:spPr>
            <a:ln w="38100">
              <a:solidFill>
                <a:srgbClr val="00B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Programm!$F$328:$G$328</c:f>
              <c:numCache>
                <c:formatCode>General</c:formatCode>
                <c:ptCount val="2"/>
                <c:pt idx="0">
                  <c:v>0</c:v>
                </c:pt>
                <c:pt idx="1">
                  <c:v>0.3719319162971888</c:v>
                </c:pt>
              </c:numCache>
            </c:numRef>
          </c:xVal>
          <c:yVal>
            <c:numRef>
              <c:f>Programm!$F$329:$G$329</c:f>
              <c:numCache>
                <c:formatCode>General</c:formatCode>
                <c:ptCount val="2"/>
                <c:pt idx="0">
                  <c:v>0</c:v>
                </c:pt>
                <c:pt idx="1">
                  <c:v>0.51804989812751479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59B-4953-80F7-18776CA2E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736384"/>
        <c:axId val="100763136"/>
      </c:scatterChart>
      <c:valAx>
        <c:axId val="100736384"/>
        <c:scaling>
          <c:orientation val="minMax"/>
          <c:max val="2"/>
          <c:min val="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610820244328125"/>
              <c:y val="0.866587656906391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763136"/>
        <c:crosses val="autoZero"/>
        <c:crossBetween val="midCat"/>
        <c:majorUnit val="0.5"/>
        <c:minorUnit val="0.1"/>
      </c:valAx>
      <c:valAx>
        <c:axId val="100763136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5.584642233856895E-2"/>
              <c:y val="0.4847015708120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736384"/>
        <c:crosses val="autoZero"/>
        <c:crossBetween val="midCat"/>
        <c:majorUnit val="0.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trlProps/ctrlProp1.xml><?xml version="1.0" encoding="utf-8"?>
<formControlPr xmlns="http://schemas.microsoft.com/office/spreadsheetml/2009/9/main" objectType="Scroll" dx="16" fmlaLink="$D$310" horiz="1" max="15" page="10" val="14"/>
</file>

<file path=xl/ctrlProps/ctrlProp2.xml><?xml version="1.0" encoding="utf-8"?>
<formControlPr xmlns="http://schemas.microsoft.com/office/spreadsheetml/2009/9/main" objectType="Scroll" dx="16" fmlaLink="$E$310" horiz="1" inc="5" max="360" page="10" val="115"/>
</file>

<file path=xl/ctrlProps/ctrlProp3.xml><?xml version="1.0" encoding="utf-8"?>
<formControlPr xmlns="http://schemas.microsoft.com/office/spreadsheetml/2009/9/main" objectType="Scroll" dx="16" fmlaLink="$F$310" horiz="1" max="15" page="10" val="5"/>
</file>

<file path=xl/ctrlProps/ctrlProp4.xml><?xml version="1.0" encoding="utf-8"?>
<formControlPr xmlns="http://schemas.microsoft.com/office/spreadsheetml/2009/9/main" objectType="Scroll" dx="16" fmlaLink="$G$310" horiz="1" inc="5" max="360" page="10" val="0"/>
</file>

<file path=xl/ctrlProps/ctrlProp5.xml><?xml version="1.0" encoding="utf-8"?>
<formControlPr xmlns="http://schemas.microsoft.com/office/spreadsheetml/2009/9/main" objectType="Scroll" dx="16" fmlaLink="$H$310" horiz="1" max="15" page="10" val="8"/>
</file>

<file path=xl/ctrlProps/ctrlProp6.xml><?xml version="1.0" encoding="utf-8"?>
<formControlPr xmlns="http://schemas.microsoft.com/office/spreadsheetml/2009/9/main" objectType="Scroll" dx="16" fmlaLink="$I$310" horiz="1" inc="5" max="360" page="10" val="165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2082</xdr:rowOff>
    </xdr:from>
    <xdr:to>
      <xdr:col>6</xdr:col>
      <xdr:colOff>489865</xdr:colOff>
      <xdr:row>22</xdr:row>
      <xdr:rowOff>59233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61553</xdr:rowOff>
    </xdr:from>
    <xdr:to>
      <xdr:col>3</xdr:col>
      <xdr:colOff>437029</xdr:colOff>
      <xdr:row>40</xdr:row>
      <xdr:rowOff>78441</xdr:rowOff>
    </xdr:to>
    <xdr:graphicFrame macro="">
      <xdr:nvGraphicFramePr>
        <xdr:cNvPr id="1032" name="Char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437029</xdr:colOff>
      <xdr:row>22</xdr:row>
      <xdr:rowOff>56030</xdr:rowOff>
    </xdr:from>
    <xdr:to>
      <xdr:col>6</xdr:col>
      <xdr:colOff>493059</xdr:colOff>
      <xdr:row>40</xdr:row>
      <xdr:rowOff>78441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493060</xdr:colOff>
      <xdr:row>22</xdr:row>
      <xdr:rowOff>56028</xdr:rowOff>
    </xdr:from>
    <xdr:to>
      <xdr:col>9</xdr:col>
      <xdr:colOff>515472</xdr:colOff>
      <xdr:row>40</xdr:row>
      <xdr:rowOff>78440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488273</xdr:colOff>
      <xdr:row>6</xdr:row>
      <xdr:rowOff>0</xdr:rowOff>
    </xdr:from>
    <xdr:to>
      <xdr:col>9</xdr:col>
      <xdr:colOff>515472</xdr:colOff>
      <xdr:row>22</xdr:row>
      <xdr:rowOff>56029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</xdr:row>
          <xdr:rowOff>97971</xdr:rowOff>
        </xdr:from>
        <xdr:to>
          <xdr:col>3</xdr:col>
          <xdr:colOff>827314</xdr:colOff>
          <xdr:row>2</xdr:row>
          <xdr:rowOff>114300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141514</xdr:colOff>
          <xdr:row>1</xdr:row>
          <xdr:rowOff>97971</xdr:rowOff>
        </xdr:from>
        <xdr:to>
          <xdr:col>4</xdr:col>
          <xdr:colOff>821871</xdr:colOff>
          <xdr:row>2</xdr:row>
          <xdr:rowOff>114300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141514</xdr:colOff>
          <xdr:row>1</xdr:row>
          <xdr:rowOff>97971</xdr:rowOff>
        </xdr:from>
        <xdr:to>
          <xdr:col>5</xdr:col>
          <xdr:colOff>821871</xdr:colOff>
          <xdr:row>2</xdr:row>
          <xdr:rowOff>114300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</xdr:row>
          <xdr:rowOff>97971</xdr:rowOff>
        </xdr:from>
        <xdr:to>
          <xdr:col>6</xdr:col>
          <xdr:colOff>827314</xdr:colOff>
          <xdr:row>2</xdr:row>
          <xdr:rowOff>114300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136071</xdr:colOff>
          <xdr:row>1</xdr:row>
          <xdr:rowOff>97971</xdr:rowOff>
        </xdr:from>
        <xdr:to>
          <xdr:col>7</xdr:col>
          <xdr:colOff>810986</xdr:colOff>
          <xdr:row>2</xdr:row>
          <xdr:rowOff>114300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136071</xdr:colOff>
          <xdr:row>1</xdr:row>
          <xdr:rowOff>97971</xdr:rowOff>
        </xdr:from>
        <xdr:to>
          <xdr:col>8</xdr:col>
          <xdr:colOff>810986</xdr:colOff>
          <xdr:row>2</xdr:row>
          <xdr:rowOff>114300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11</xdr:col>
      <xdr:colOff>585106</xdr:colOff>
      <xdr:row>2</xdr:row>
      <xdr:rowOff>6803</xdr:rowOff>
    </xdr:from>
    <xdr:to>
      <xdr:col>18</xdr:col>
      <xdr:colOff>284879</xdr:colOff>
      <xdr:row>15</xdr:row>
      <xdr:rowOff>183696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42D97DF2-1EC5-4E4A-9CDC-553688309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967356" y="387803"/>
          <a:ext cx="4290823" cy="2707822"/>
        </a:xfrm>
        <a:prstGeom prst="rect">
          <a:avLst/>
        </a:prstGeom>
      </xdr:spPr>
    </xdr:pic>
    <xdr:clientData/>
  </xdr:twoCellAnchor>
  <xdr:twoCellAnchor editAs="oneCell">
    <xdr:from>
      <xdr:col>13</xdr:col>
      <xdr:colOff>538389</xdr:colOff>
      <xdr:row>26</xdr:row>
      <xdr:rowOff>3469</xdr:rowOff>
    </xdr:from>
    <xdr:to>
      <xdr:col>16</xdr:col>
      <xdr:colOff>133350</xdr:colOff>
      <xdr:row>32</xdr:row>
      <xdr:rowOff>38100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7B68413B-8A7B-485C-9A64-38375DF8E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089" y="4956469"/>
          <a:ext cx="1557111" cy="1177631"/>
        </a:xfrm>
        <a:prstGeom prst="rect">
          <a:avLst/>
        </a:prstGeom>
      </xdr:spPr>
    </xdr:pic>
    <xdr:clientData/>
  </xdr:twoCellAnchor>
  <xdr:twoCellAnchor>
    <xdr:from>
      <xdr:col>10</xdr:col>
      <xdr:colOff>887845</xdr:colOff>
      <xdr:row>17</xdr:row>
      <xdr:rowOff>91212</xdr:rowOff>
    </xdr:from>
    <xdr:to>
      <xdr:col>19</xdr:col>
      <xdr:colOff>87259</xdr:colOff>
      <xdr:row>25</xdr:row>
      <xdr:rowOff>55102</xdr:rowOff>
    </xdr:to>
    <xdr:sp macro="" textlink="">
      <xdr:nvSpPr>
        <xdr:cNvPr id="20" name="Textplatzhalter 9">
          <a:extLst>
            <a:ext uri="{FF2B5EF4-FFF2-40B4-BE49-F238E27FC236}">
              <a16:creationId xmlns:a16="http://schemas.microsoft.com/office/drawing/2014/main" id="{56CAD6AA-5EF6-4710-8CEC-7809C716D2BC}"/>
            </a:ext>
          </a:extLst>
        </xdr:cNvPr>
        <xdr:cNvSpPr txBox="1">
          <a:spLocks/>
        </xdr:cNvSpPr>
      </xdr:nvSpPr>
      <xdr:spPr>
        <a:xfrm>
          <a:off x="9317470" y="4310787"/>
          <a:ext cx="6590814" cy="20212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11</xdr:col>
      <xdr:colOff>681037</xdr:colOff>
      <xdr:row>14</xdr:row>
      <xdr:rowOff>83705</xdr:rowOff>
    </xdr:from>
    <xdr:to>
      <xdr:col>17</xdr:col>
      <xdr:colOff>735806</xdr:colOff>
      <xdr:row>14</xdr:row>
      <xdr:rowOff>83705</xdr:rowOff>
    </xdr:to>
    <xdr:cxnSp macro="">
      <xdr:nvCxnSpPr>
        <xdr:cNvPr id="21" name="Gerader Verbinder 7">
          <a:extLst>
            <a:ext uri="{FF2B5EF4-FFF2-40B4-BE49-F238E27FC236}">
              <a16:creationId xmlns:a16="http://schemas.microsoft.com/office/drawing/2014/main" id="{6095DD42-E90E-43F0-B041-376A955883ED}"/>
            </a:ext>
          </a:extLst>
        </xdr:cNvPr>
        <xdr:cNvCxnSpPr/>
      </xdr:nvCxnSpPr>
      <xdr:spPr>
        <a:xfrm>
          <a:off x="9996487" y="3531755"/>
          <a:ext cx="53506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35377</xdr:colOff>
      <xdr:row>37</xdr:row>
      <xdr:rowOff>56149</xdr:rowOff>
    </xdr:from>
    <xdr:ext cx="926647" cy="309058"/>
    <xdr:pic>
      <xdr:nvPicPr>
        <xdr:cNvPr id="22" name="Grafik 21" descr="image">
          <a:extLst>
            <a:ext uri="{FF2B5EF4-FFF2-40B4-BE49-F238E27FC236}">
              <a16:creationId xmlns:a16="http://schemas.microsoft.com/office/drawing/2014/main" id="{07C9FE1F-714B-4095-92CD-39490E0F3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7627" y="7076074"/>
          <a:ext cx="926647" cy="309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18</xdr:col>
      <xdr:colOff>731769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0147FBC-7D24-411C-AEC2-097FA8373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9378359" y="228566"/>
          <a:ext cx="4755085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E5CD4528-7F7B-4371-88DD-E58E9C9BED64}"/>
            </a:ext>
          </a:extLst>
        </xdr:cNvPr>
        <xdr:cNvCxnSpPr/>
      </xdr:nvCxnSpPr>
      <xdr:spPr>
        <a:xfrm>
          <a:off x="9482137" y="2762250"/>
          <a:ext cx="445531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133172</xdr:colOff>
      <xdr:row>38</xdr:row>
      <xdr:rowOff>21291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65A8DAC-F1DC-40C4-AEF3-357998324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8981" y="6000750"/>
          <a:ext cx="1788141" cy="120239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99C43B47-C2CB-4B45-A0A3-FD40CABE0898}"/>
            </a:ext>
          </a:extLst>
        </xdr:cNvPr>
        <xdr:cNvSpPr txBox="1">
          <a:spLocks/>
        </xdr:cNvSpPr>
      </xdr:nvSpPr>
      <xdr:spPr>
        <a:xfrm>
          <a:off x="8801065" y="3733800"/>
          <a:ext cx="596014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12489</xdr:colOff>
      <xdr:row>43</xdr:row>
      <xdr:rowOff>76200</xdr:rowOff>
    </xdr:from>
    <xdr:to>
      <xdr:col>13</xdr:col>
      <xdr:colOff>176488</xdr:colOff>
      <xdr:row>45</xdr:row>
      <xdr:rowOff>33867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F1E25C7A-5A50-4BE7-B686-7E6B9054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589" y="8067675"/>
          <a:ext cx="925999" cy="310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318034CC-CC41-4391-9891-6545C4CB219F}"/>
            </a:ext>
          </a:extLst>
        </xdr:cNvPr>
        <xdr:cNvCxnSpPr/>
      </xdr:nvCxnSpPr>
      <xdr:spPr>
        <a:xfrm>
          <a:off x="9520237" y="2762250"/>
          <a:ext cx="441721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82"/>
  <sheetViews>
    <sheetView tabSelected="1" zoomScaleNormal="100" workbookViewId="0">
      <selection activeCell="K17" sqref="K17"/>
    </sheetView>
  </sheetViews>
  <sheetFormatPr baseColWidth="10" defaultColWidth="11.3828125" defaultRowHeight="12.45" x14ac:dyDescent="0.3"/>
  <cols>
    <col min="1" max="1" width="12.15234375" style="1" bestFit="1" customWidth="1"/>
    <col min="2" max="2" width="12.3046875" style="1" bestFit="1" customWidth="1"/>
    <col min="3" max="3" width="14.3828125" style="1" bestFit="1" customWidth="1"/>
    <col min="4" max="4" width="14.69140625" style="1" bestFit="1" customWidth="1"/>
    <col min="5" max="5" width="14.3828125" style="1" bestFit="1" customWidth="1"/>
    <col min="6" max="7" width="14.69140625" style="1" bestFit="1" customWidth="1"/>
    <col min="8" max="8" width="14.3828125" style="1" bestFit="1" customWidth="1"/>
    <col min="9" max="9" width="14.69140625" style="1" bestFit="1" customWidth="1"/>
    <col min="10" max="10" width="14.3828125" style="1" bestFit="1" customWidth="1"/>
    <col min="11" max="11" width="14.69140625" style="1" bestFit="1" customWidth="1"/>
    <col min="12" max="15" width="9.84375" style="1" customWidth="1"/>
    <col min="16" max="16" width="9.69140625" style="2" customWidth="1"/>
    <col min="17" max="18" width="9.84375" style="2" customWidth="1"/>
    <col min="19" max="16384" width="11.3828125" style="2"/>
  </cols>
  <sheetData>
    <row r="1" spans="1:19" ht="14.6" x14ac:dyDescent="0.4">
      <c r="L1" s="8"/>
      <c r="M1" s="8"/>
      <c r="N1" s="8"/>
      <c r="O1" s="8"/>
      <c r="P1" s="8"/>
      <c r="Q1" s="8"/>
      <c r="R1" s="8"/>
      <c r="S1" s="9"/>
    </row>
    <row r="2" spans="1:19" ht="14.6" x14ac:dyDescent="0.4">
      <c r="C2" s="2"/>
      <c r="L2" s="8"/>
      <c r="M2" s="8"/>
      <c r="N2" s="8"/>
      <c r="O2" s="8"/>
      <c r="P2" s="8"/>
      <c r="Q2" s="8"/>
      <c r="R2" s="8"/>
      <c r="S2" s="9"/>
    </row>
    <row r="3" spans="1:19" ht="14.6" x14ac:dyDescent="0.4">
      <c r="C3" s="16"/>
      <c r="D3" s="17"/>
      <c r="E3" s="17"/>
      <c r="F3" s="17"/>
      <c r="G3" s="17"/>
      <c r="H3" s="17"/>
      <c r="I3" s="17"/>
      <c r="J3" s="17"/>
      <c r="L3" s="8"/>
      <c r="M3" s="8"/>
      <c r="N3" s="8"/>
      <c r="O3" s="8"/>
      <c r="P3" s="8"/>
      <c r="Q3" s="8"/>
      <c r="R3" s="8"/>
      <c r="S3" s="9"/>
    </row>
    <row r="4" spans="1:19" ht="18.45" x14ac:dyDescent="0.55000000000000004">
      <c r="C4" s="16"/>
      <c r="D4" s="26" t="s">
        <v>62</v>
      </c>
      <c r="E4" s="26" t="s">
        <v>63</v>
      </c>
      <c r="F4" s="27" t="s">
        <v>64</v>
      </c>
      <c r="G4" s="27" t="s">
        <v>65</v>
      </c>
      <c r="H4" s="28" t="s">
        <v>66</v>
      </c>
      <c r="I4" s="28" t="s">
        <v>67</v>
      </c>
      <c r="J4" s="17"/>
      <c r="L4" s="8"/>
      <c r="M4" s="8"/>
      <c r="N4" s="8"/>
      <c r="O4" s="8"/>
      <c r="P4" s="8"/>
      <c r="Q4" s="8"/>
      <c r="R4" s="8"/>
      <c r="S4" s="9"/>
    </row>
    <row r="5" spans="1:19" ht="14.6" x14ac:dyDescent="0.4">
      <c r="C5" s="18"/>
      <c r="D5" s="19">
        <f>D310/10</f>
        <v>1.4</v>
      </c>
      <c r="E5" s="19">
        <f>E310</f>
        <v>115</v>
      </c>
      <c r="F5" s="19">
        <f>F310/10</f>
        <v>0.5</v>
      </c>
      <c r="G5" s="19">
        <f>G310</f>
        <v>0</v>
      </c>
      <c r="H5" s="19">
        <f>H310/10</f>
        <v>0.8</v>
      </c>
      <c r="I5" s="19">
        <f>I310</f>
        <v>165</v>
      </c>
      <c r="J5" s="17"/>
      <c r="L5" s="8"/>
      <c r="M5" s="11">
        <v>75</v>
      </c>
      <c r="N5" s="12"/>
      <c r="O5" s="8"/>
      <c r="P5" s="8"/>
      <c r="Q5" s="8"/>
      <c r="R5" s="8"/>
      <c r="S5" s="9"/>
    </row>
    <row r="6" spans="1:19" ht="14.6" x14ac:dyDescent="0.4">
      <c r="L6" s="8"/>
      <c r="M6" s="8"/>
      <c r="N6" s="8"/>
      <c r="O6" s="8"/>
      <c r="P6" s="8"/>
      <c r="Q6" s="8"/>
      <c r="R6" s="8"/>
      <c r="S6" s="9"/>
    </row>
    <row r="7" spans="1:19" ht="14.6" x14ac:dyDescent="0.4">
      <c r="L7" s="12"/>
      <c r="M7" s="8"/>
      <c r="N7" s="8"/>
      <c r="O7" s="8"/>
      <c r="P7" s="8"/>
      <c r="Q7" s="8"/>
      <c r="R7" s="12"/>
      <c r="S7" s="9"/>
    </row>
    <row r="8" spans="1:19" ht="14.6" x14ac:dyDescent="0.4">
      <c r="L8" s="8"/>
      <c r="M8" s="8"/>
      <c r="N8" s="8"/>
      <c r="O8" s="8"/>
      <c r="P8" s="8"/>
      <c r="Q8" s="8"/>
      <c r="R8" s="8"/>
      <c r="S8" s="9"/>
    </row>
    <row r="9" spans="1:19" ht="14.6" x14ac:dyDescent="0.4">
      <c r="L9" s="8"/>
      <c r="M9" s="8"/>
      <c r="N9" s="8"/>
      <c r="O9" s="8"/>
      <c r="P9" s="8"/>
      <c r="Q9" s="8"/>
      <c r="R9" s="8"/>
      <c r="S9" s="9"/>
    </row>
    <row r="10" spans="1:19" ht="14.6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  <c r="M10" s="8"/>
      <c r="N10" s="8"/>
      <c r="O10" s="8"/>
      <c r="P10" s="8"/>
      <c r="Q10" s="8"/>
      <c r="R10" s="8"/>
      <c r="S10" s="9"/>
    </row>
    <row r="11" spans="1:19" ht="14.6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8"/>
      <c r="M11" s="8"/>
      <c r="N11" s="8"/>
      <c r="O11" s="8"/>
      <c r="P11" s="8"/>
      <c r="Q11" s="8"/>
      <c r="R11" s="8"/>
      <c r="S11" s="9"/>
    </row>
    <row r="12" spans="1:19" ht="14.6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8"/>
      <c r="M12" s="8"/>
      <c r="N12" s="8"/>
      <c r="O12" s="8"/>
      <c r="P12" s="8"/>
      <c r="Q12" s="8"/>
      <c r="R12" s="8"/>
      <c r="S12" s="9"/>
    </row>
    <row r="13" spans="1:19" ht="14.6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8"/>
      <c r="M13" s="8"/>
      <c r="N13" s="8"/>
      <c r="O13" s="8"/>
      <c r="P13" s="8"/>
      <c r="Q13" s="8"/>
      <c r="R13" s="8"/>
      <c r="S13" s="9"/>
    </row>
    <row r="14" spans="1:19" ht="14.6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8"/>
      <c r="M14" s="8"/>
      <c r="N14" s="8"/>
      <c r="O14" s="8"/>
      <c r="P14" s="8"/>
      <c r="Q14" s="8"/>
      <c r="R14" s="8"/>
      <c r="S14" s="9"/>
    </row>
    <row r="15" spans="1:19" ht="14.6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8"/>
      <c r="M15" s="8"/>
      <c r="N15" s="8"/>
      <c r="O15" s="8"/>
      <c r="P15" s="8"/>
      <c r="Q15" s="8"/>
      <c r="R15" s="8"/>
      <c r="S15" s="9"/>
    </row>
    <row r="16" spans="1:19" ht="14.6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8"/>
      <c r="M16" s="8"/>
      <c r="N16" s="8"/>
      <c r="O16" s="8"/>
      <c r="P16" s="8"/>
      <c r="Q16" s="8"/>
      <c r="R16" s="8"/>
      <c r="S16" s="9"/>
    </row>
    <row r="17" spans="1:19" ht="14.6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8"/>
      <c r="M17" s="8"/>
      <c r="N17" s="8"/>
      <c r="O17" s="8"/>
      <c r="P17" s="8"/>
      <c r="Q17" s="8"/>
      <c r="R17" s="8"/>
      <c r="S17" s="9"/>
    </row>
    <row r="18" spans="1:19" ht="14.6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8"/>
      <c r="M18" s="8"/>
      <c r="N18" s="8"/>
      <c r="O18" s="8"/>
      <c r="P18" s="8"/>
      <c r="Q18" s="8"/>
      <c r="R18" s="8"/>
      <c r="S18" s="9"/>
    </row>
    <row r="19" spans="1:19" ht="14.6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8"/>
      <c r="M19" s="8"/>
      <c r="N19" s="8"/>
      <c r="O19" s="8"/>
      <c r="P19" s="8"/>
      <c r="Q19" s="8"/>
      <c r="R19" s="8"/>
      <c r="S19" s="9"/>
    </row>
    <row r="20" spans="1:19" ht="14.6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8"/>
      <c r="M20" s="8"/>
      <c r="N20" s="8"/>
      <c r="O20" s="8"/>
      <c r="P20" s="8"/>
      <c r="Q20" s="8"/>
      <c r="R20" s="8"/>
      <c r="S20" s="9"/>
    </row>
    <row r="21" spans="1:19" ht="14.6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8"/>
      <c r="M21" s="8"/>
      <c r="N21" s="8"/>
      <c r="O21" s="8"/>
      <c r="P21" s="8"/>
      <c r="Q21" s="8"/>
      <c r="R21" s="8"/>
      <c r="S21" s="13"/>
    </row>
    <row r="22" spans="1:19" ht="14.6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8"/>
      <c r="M22" s="8"/>
      <c r="N22" s="8"/>
      <c r="O22" s="8"/>
      <c r="P22" s="8"/>
      <c r="Q22" s="8"/>
      <c r="R22" s="8"/>
      <c r="S22" s="13"/>
    </row>
    <row r="23" spans="1:19" ht="14.6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8"/>
      <c r="M23" s="8"/>
      <c r="N23" s="8"/>
      <c r="O23" s="8"/>
      <c r="P23" s="8"/>
      <c r="Q23" s="8"/>
      <c r="R23" s="8"/>
      <c r="S23" s="9"/>
    </row>
    <row r="24" spans="1:19" ht="14.6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8"/>
      <c r="M24" s="8"/>
      <c r="N24" s="8"/>
      <c r="O24" s="8"/>
      <c r="P24" s="8"/>
      <c r="Q24" s="8"/>
      <c r="R24" s="8"/>
      <c r="S24" s="9"/>
    </row>
    <row r="25" spans="1:19" ht="14.6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8"/>
      <c r="M25" s="8"/>
      <c r="N25" s="8"/>
      <c r="O25" s="8"/>
      <c r="P25" s="8"/>
      <c r="Q25" s="8"/>
      <c r="R25" s="8"/>
      <c r="S25" s="9"/>
    </row>
    <row r="26" spans="1:19" ht="14.6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8" t="s">
        <v>58</v>
      </c>
      <c r="M26" s="8"/>
      <c r="N26" s="8"/>
      <c r="O26" s="8"/>
      <c r="P26" s="8"/>
      <c r="Q26" s="8"/>
      <c r="R26" s="8"/>
      <c r="S26" s="9"/>
    </row>
    <row r="27" spans="1:19" ht="14.6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8"/>
      <c r="M27" s="8"/>
      <c r="N27" s="8"/>
      <c r="O27" s="8"/>
      <c r="P27" s="8"/>
      <c r="Q27" s="8"/>
      <c r="R27" s="8"/>
      <c r="S27" s="9"/>
    </row>
    <row r="28" spans="1:19" ht="14.6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8"/>
      <c r="M28" s="9"/>
      <c r="N28" s="8"/>
      <c r="O28" s="8"/>
      <c r="P28" s="8"/>
      <c r="Q28" s="8"/>
      <c r="R28" s="8"/>
      <c r="S28" s="9"/>
    </row>
    <row r="29" spans="1:19" ht="14.6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8"/>
      <c r="M29" s="8"/>
      <c r="N29" s="8"/>
      <c r="O29" s="8"/>
      <c r="P29" s="8"/>
      <c r="Q29" s="8"/>
      <c r="R29" s="8"/>
      <c r="S29" s="9"/>
    </row>
    <row r="30" spans="1:19" ht="14.6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8"/>
      <c r="M30" s="8"/>
      <c r="N30" s="8"/>
      <c r="O30" s="8"/>
      <c r="P30" s="8"/>
      <c r="Q30" s="8"/>
      <c r="R30" s="8"/>
      <c r="S30" s="9"/>
    </row>
    <row r="31" spans="1:19" ht="14.6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8"/>
      <c r="M31" s="8"/>
      <c r="N31" s="8"/>
      <c r="O31" s="8"/>
      <c r="P31" s="8"/>
      <c r="Q31" s="8"/>
      <c r="R31" s="8"/>
      <c r="S31" s="9"/>
    </row>
    <row r="32" spans="1:19" ht="14.6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8"/>
      <c r="M32" s="8"/>
      <c r="N32" s="8"/>
      <c r="O32" s="8"/>
      <c r="P32" s="8"/>
      <c r="Q32" s="8"/>
      <c r="R32" s="8"/>
      <c r="S32" s="9"/>
    </row>
    <row r="33" spans="1:19" ht="14.6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8"/>
      <c r="M33" s="8"/>
      <c r="N33" s="8"/>
      <c r="O33" s="8"/>
      <c r="P33" s="8"/>
      <c r="Q33" s="8"/>
      <c r="R33" s="8"/>
      <c r="S33" s="9"/>
    </row>
    <row r="34" spans="1:19" ht="14.6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8"/>
      <c r="M34" s="8"/>
      <c r="N34" s="8"/>
      <c r="O34" s="8"/>
      <c r="P34" s="8"/>
      <c r="Q34" s="8"/>
      <c r="R34" s="8"/>
      <c r="S34" s="9"/>
    </row>
    <row r="35" spans="1:19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13"/>
      <c r="N35" s="13"/>
      <c r="O35" s="9"/>
      <c r="P35" s="9"/>
      <c r="Q35" s="9"/>
      <c r="R35" s="9"/>
      <c r="S35" s="9"/>
    </row>
    <row r="36" spans="1:19" ht="14.6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0"/>
      <c r="M36" s="20"/>
      <c r="N36" s="20"/>
      <c r="O36" s="20"/>
      <c r="P36" s="20"/>
      <c r="Q36" s="20"/>
      <c r="R36" s="20"/>
      <c r="S36" s="9"/>
    </row>
    <row r="37" spans="1:19" ht="14.6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4"/>
      <c r="M37" s="8"/>
      <c r="N37" s="8"/>
      <c r="O37" s="8"/>
      <c r="P37" s="8"/>
      <c r="Q37" s="8"/>
      <c r="R37" s="8"/>
      <c r="S37" s="9"/>
    </row>
    <row r="38" spans="1:19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3"/>
      <c r="M38" s="13"/>
      <c r="N38" s="13"/>
      <c r="O38" s="9"/>
      <c r="P38" s="9"/>
      <c r="Q38" s="9"/>
      <c r="R38" s="9"/>
      <c r="S38" s="9"/>
    </row>
    <row r="39" spans="1:19" ht="1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3" t="s">
        <v>61</v>
      </c>
      <c r="M39" s="23"/>
      <c r="N39" s="23"/>
      <c r="O39" s="23"/>
      <c r="P39" s="23"/>
      <c r="Q39" s="23"/>
      <c r="R39" s="23"/>
      <c r="S39" s="20"/>
    </row>
    <row r="40" spans="1:19" ht="14.6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1" t="s">
        <v>60</v>
      </c>
      <c r="M40" s="21"/>
      <c r="N40" s="21"/>
      <c r="O40" s="21"/>
      <c r="P40" s="21"/>
      <c r="Q40" s="21"/>
      <c r="R40" s="21"/>
      <c r="S40" s="21"/>
    </row>
    <row r="41" spans="1:19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3"/>
      <c r="M41" s="13"/>
      <c r="N41" s="13"/>
      <c r="O41" s="9"/>
      <c r="P41" s="9"/>
      <c r="Q41" s="9"/>
      <c r="R41" s="9"/>
      <c r="S41" s="9"/>
    </row>
    <row r="42" spans="1:1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3"/>
      <c r="M42" s="13"/>
      <c r="N42" s="13"/>
      <c r="O42" s="9"/>
      <c r="P42" s="9"/>
      <c r="Q42" s="9"/>
      <c r="R42" s="9"/>
      <c r="S42" s="9"/>
    </row>
    <row r="43" spans="1:19" ht="14.6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3"/>
      <c r="M43" s="20"/>
      <c r="N43" s="20"/>
      <c r="O43" s="20"/>
      <c r="P43" s="20"/>
      <c r="Q43" s="20"/>
      <c r="R43" s="20"/>
      <c r="S43" s="20"/>
    </row>
    <row r="44" spans="1:19" ht="14.6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1"/>
      <c r="M44" s="21"/>
      <c r="N44" s="21"/>
      <c r="O44" s="21"/>
      <c r="P44" s="21"/>
      <c r="Q44" s="21"/>
      <c r="R44" s="21"/>
      <c r="S44" s="21"/>
    </row>
    <row r="45" spans="1:19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9"/>
      <c r="M45" s="9"/>
      <c r="N45" s="9"/>
      <c r="O45" s="9"/>
      <c r="P45" s="9"/>
      <c r="Q45" s="9"/>
      <c r="R45" s="9"/>
      <c r="S45" s="9"/>
    </row>
    <row r="46" spans="1:19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9"/>
      <c r="M46" s="9"/>
      <c r="N46" s="9"/>
      <c r="O46" s="9"/>
      <c r="P46" s="9"/>
      <c r="Q46" s="9"/>
      <c r="R46" s="9"/>
      <c r="S46" s="9"/>
    </row>
    <row r="47" spans="1:1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3"/>
      <c r="M47" s="13"/>
      <c r="N47" s="13"/>
      <c r="O47" s="9"/>
      <c r="P47" s="9"/>
      <c r="Q47" s="9"/>
      <c r="R47" s="9"/>
      <c r="S47" s="9"/>
    </row>
    <row r="48" spans="1:19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9"/>
      <c r="M48" s="9"/>
      <c r="N48" s="9"/>
      <c r="O48" s="9"/>
      <c r="P48" s="9"/>
      <c r="Q48" s="9"/>
      <c r="R48" s="9"/>
      <c r="S48" s="9"/>
    </row>
    <row r="49" spans="1:1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9"/>
      <c r="M49" s="9"/>
      <c r="N49" s="9"/>
      <c r="O49" s="9"/>
      <c r="P49" s="9"/>
      <c r="Q49" s="9"/>
      <c r="R49" s="9"/>
      <c r="S49" s="9"/>
    </row>
    <row r="50" spans="1:19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9"/>
      <c r="M50" s="9"/>
      <c r="N50" s="9"/>
      <c r="O50" s="9"/>
      <c r="P50" s="9"/>
      <c r="Q50" s="9"/>
      <c r="R50" s="9"/>
      <c r="S50" s="9"/>
    </row>
    <row r="51" spans="1:1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9"/>
      <c r="M51" s="9"/>
      <c r="N51" s="9"/>
      <c r="O51" s="9"/>
      <c r="P51" s="9"/>
      <c r="Q51" s="9"/>
      <c r="R51" s="9"/>
      <c r="S51" s="9"/>
    </row>
    <row r="52" spans="1:1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9"/>
      <c r="M52" s="9"/>
      <c r="N52" s="9"/>
      <c r="O52" s="9"/>
      <c r="P52" s="9"/>
      <c r="Q52" s="9"/>
      <c r="R52" s="9"/>
      <c r="S52" s="9"/>
    </row>
    <row r="53" spans="1:1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9"/>
      <c r="M53" s="9"/>
      <c r="N53" s="9"/>
      <c r="O53" s="9"/>
      <c r="P53" s="9"/>
      <c r="Q53" s="9"/>
      <c r="R53" s="9"/>
      <c r="S53" s="9"/>
    </row>
    <row r="54" spans="1:1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9"/>
      <c r="M54" s="9"/>
      <c r="N54" s="9"/>
      <c r="O54" s="9"/>
      <c r="P54" s="9"/>
      <c r="Q54" s="9"/>
      <c r="R54" s="9"/>
      <c r="S54" s="9"/>
    </row>
    <row r="55" spans="1:1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9"/>
      <c r="M55" s="9"/>
      <c r="N55" s="9"/>
      <c r="O55" s="9"/>
      <c r="P55" s="9"/>
      <c r="Q55" s="9"/>
      <c r="R55" s="9"/>
      <c r="S55" s="9"/>
    </row>
    <row r="56" spans="1:1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9"/>
      <c r="M56" s="9"/>
      <c r="N56" s="9"/>
      <c r="O56" s="9"/>
      <c r="P56" s="9"/>
      <c r="Q56" s="9"/>
      <c r="R56" s="9"/>
      <c r="S56" s="9"/>
    </row>
    <row r="57" spans="1:1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9"/>
      <c r="M57" s="9"/>
      <c r="N57" s="9"/>
      <c r="O57" s="9"/>
      <c r="P57" s="9"/>
      <c r="Q57" s="9"/>
      <c r="R57" s="9"/>
      <c r="S57" s="9"/>
    </row>
    <row r="58" spans="1:1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9"/>
      <c r="M58" s="9"/>
      <c r="N58" s="9"/>
      <c r="O58" s="9"/>
      <c r="P58" s="9"/>
      <c r="Q58" s="9"/>
      <c r="R58" s="9"/>
      <c r="S58" s="9"/>
    </row>
    <row r="59" spans="1:1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9"/>
      <c r="M59" s="9"/>
      <c r="N59" s="9"/>
      <c r="O59" s="9"/>
      <c r="P59" s="9"/>
      <c r="Q59" s="9"/>
      <c r="R59" s="9"/>
      <c r="S59" s="9"/>
    </row>
    <row r="60" spans="1:1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9"/>
      <c r="M60" s="9"/>
      <c r="N60" s="9"/>
      <c r="O60" s="9"/>
      <c r="P60" s="9"/>
      <c r="Q60" s="9"/>
      <c r="R60" s="9"/>
      <c r="S60" s="9"/>
    </row>
    <row r="61" spans="1:1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9"/>
      <c r="M61" s="9"/>
      <c r="N61" s="9"/>
      <c r="O61" s="9"/>
      <c r="P61" s="9"/>
      <c r="Q61" s="9"/>
      <c r="R61" s="9"/>
      <c r="S61" s="9"/>
    </row>
    <row r="62" spans="1:1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9"/>
      <c r="M62" s="9"/>
      <c r="N62" s="9"/>
      <c r="O62" s="9"/>
      <c r="P62" s="9"/>
      <c r="Q62" s="9"/>
      <c r="R62" s="9"/>
      <c r="S62" s="9"/>
    </row>
    <row r="63" spans="1:1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9"/>
      <c r="M63" s="9"/>
      <c r="N63" s="9"/>
      <c r="O63" s="9"/>
      <c r="P63" s="9"/>
      <c r="Q63" s="9"/>
      <c r="R63" s="9"/>
      <c r="S63" s="9"/>
    </row>
    <row r="64" spans="1:1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9"/>
      <c r="M64" s="9"/>
      <c r="N64" s="9"/>
      <c r="O64" s="9"/>
      <c r="P64" s="9"/>
      <c r="Q64" s="9"/>
      <c r="R64" s="9"/>
      <c r="S64" s="9"/>
    </row>
    <row r="65" spans="1:1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9"/>
      <c r="M65" s="9"/>
      <c r="N65" s="9"/>
      <c r="O65" s="9"/>
      <c r="P65" s="9"/>
      <c r="Q65" s="9"/>
      <c r="R65" s="9"/>
      <c r="S65" s="9"/>
    </row>
    <row r="66" spans="1:1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9"/>
      <c r="M66" s="9"/>
      <c r="N66" s="9"/>
      <c r="O66" s="9"/>
      <c r="P66" s="9"/>
      <c r="Q66" s="9"/>
      <c r="R66" s="9"/>
      <c r="S66" s="9"/>
    </row>
    <row r="67" spans="1:19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9"/>
      <c r="M67" s="9"/>
      <c r="N67" s="9"/>
      <c r="O67" s="9"/>
      <c r="P67" s="9"/>
      <c r="Q67" s="9"/>
      <c r="R67" s="9"/>
      <c r="S67" s="9"/>
    </row>
    <row r="68" spans="1:1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9"/>
      <c r="M68" s="9"/>
      <c r="N68" s="9"/>
      <c r="O68" s="9"/>
      <c r="P68" s="9"/>
      <c r="Q68" s="9"/>
      <c r="R68" s="9"/>
      <c r="S68" s="9"/>
    </row>
    <row r="69" spans="1:1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9"/>
      <c r="M69" s="9"/>
      <c r="N69" s="9"/>
      <c r="O69" s="9"/>
      <c r="P69" s="9"/>
      <c r="Q69" s="9"/>
      <c r="R69" s="9"/>
      <c r="S69" s="9"/>
    </row>
    <row r="70" spans="1:1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9"/>
      <c r="M70" s="9"/>
      <c r="N70" s="9"/>
      <c r="O70" s="9"/>
      <c r="P70" s="9"/>
      <c r="Q70" s="9"/>
      <c r="R70" s="9"/>
      <c r="S70" s="9"/>
    </row>
    <row r="71" spans="1:1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9"/>
      <c r="M71" s="9"/>
      <c r="N71" s="9"/>
      <c r="O71" s="9"/>
      <c r="P71" s="9"/>
      <c r="Q71" s="9"/>
      <c r="R71" s="9"/>
      <c r="S71" s="9"/>
    </row>
    <row r="72" spans="1:1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9"/>
      <c r="M72" s="9"/>
      <c r="N72" s="9"/>
      <c r="O72" s="9"/>
      <c r="P72" s="9"/>
      <c r="Q72" s="9"/>
      <c r="R72" s="9"/>
      <c r="S72" s="9"/>
    </row>
    <row r="73" spans="1:1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9"/>
      <c r="M73" s="9"/>
      <c r="N73" s="9"/>
      <c r="O73" s="9"/>
      <c r="P73" s="9"/>
      <c r="Q73" s="9"/>
      <c r="R73" s="9"/>
      <c r="S73" s="9"/>
    </row>
    <row r="74" spans="1:1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9"/>
      <c r="M74" s="9"/>
      <c r="N74" s="9"/>
      <c r="O74" s="9"/>
      <c r="P74" s="9"/>
      <c r="Q74" s="9"/>
      <c r="R74" s="9"/>
      <c r="S74" s="9"/>
    </row>
    <row r="75" spans="1:1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9"/>
      <c r="M75" s="9"/>
      <c r="N75" s="9"/>
      <c r="O75" s="9"/>
      <c r="P75" s="9"/>
      <c r="Q75" s="9"/>
      <c r="R75" s="9"/>
      <c r="S75" s="9"/>
    </row>
    <row r="76" spans="1:1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9"/>
      <c r="M76" s="9"/>
      <c r="N76" s="9"/>
      <c r="O76" s="9"/>
      <c r="P76" s="9"/>
      <c r="Q76" s="9"/>
      <c r="R76" s="9"/>
      <c r="S76" s="9"/>
    </row>
    <row r="77" spans="1:19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9"/>
      <c r="M77" s="9"/>
      <c r="N77" s="9"/>
      <c r="O77" s="9"/>
      <c r="P77" s="9"/>
      <c r="Q77" s="9"/>
      <c r="R77" s="9"/>
      <c r="S77" s="9"/>
    </row>
    <row r="78" spans="1:19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9"/>
      <c r="M78" s="9"/>
      <c r="N78" s="9"/>
      <c r="O78" s="9"/>
      <c r="P78" s="9"/>
      <c r="Q78" s="9"/>
      <c r="R78" s="9"/>
      <c r="S78" s="9"/>
    </row>
    <row r="79" spans="1:19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9"/>
      <c r="M79" s="9"/>
      <c r="N79" s="9"/>
      <c r="O79" s="9"/>
      <c r="P79" s="9"/>
      <c r="Q79" s="9"/>
      <c r="R79" s="9"/>
      <c r="S79" s="9"/>
    </row>
    <row r="80" spans="1:19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9"/>
      <c r="M80" s="9"/>
      <c r="N80" s="9"/>
      <c r="O80" s="9"/>
      <c r="P80" s="9"/>
      <c r="Q80" s="9"/>
      <c r="R80" s="9"/>
      <c r="S80" s="9"/>
    </row>
    <row r="81" spans="1:19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9"/>
      <c r="M81" s="9"/>
      <c r="N81" s="9"/>
      <c r="O81" s="9"/>
      <c r="P81" s="9"/>
      <c r="Q81" s="9"/>
      <c r="R81" s="9"/>
      <c r="S81" s="9"/>
    </row>
    <row r="82" spans="1:19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9"/>
      <c r="M82" s="9"/>
      <c r="N82" s="9"/>
      <c r="O82" s="9"/>
      <c r="P82" s="9"/>
      <c r="Q82" s="9"/>
      <c r="R82" s="9"/>
      <c r="S82" s="9"/>
    </row>
    <row r="83" spans="1:19" x14ac:dyDescent="0.3">
      <c r="L83" s="9"/>
      <c r="M83" s="9"/>
      <c r="N83" s="9"/>
      <c r="O83" s="9"/>
      <c r="P83" s="9"/>
      <c r="Q83" s="9"/>
      <c r="R83" s="9"/>
      <c r="S83" s="9"/>
    </row>
    <row r="84" spans="1:19" x14ac:dyDescent="0.3">
      <c r="L84" s="9"/>
      <c r="M84" s="9"/>
      <c r="N84" s="9"/>
      <c r="O84" s="9"/>
      <c r="P84" s="9"/>
      <c r="Q84" s="9"/>
      <c r="R84" s="9"/>
      <c r="S84" s="9"/>
    </row>
    <row r="85" spans="1:19" x14ac:dyDescent="0.3">
      <c r="L85" s="9"/>
      <c r="M85" s="9"/>
      <c r="N85" s="9"/>
      <c r="O85" s="9"/>
      <c r="P85" s="9"/>
      <c r="Q85" s="9"/>
      <c r="R85" s="9"/>
      <c r="S85" s="9"/>
    </row>
    <row r="86" spans="1:19" x14ac:dyDescent="0.3">
      <c r="L86" s="9"/>
      <c r="M86" s="9"/>
      <c r="N86" s="9"/>
      <c r="O86" s="9"/>
      <c r="P86" s="9"/>
      <c r="Q86" s="9"/>
      <c r="R86" s="9"/>
      <c r="S86" s="9"/>
    </row>
    <row r="87" spans="1:19" x14ac:dyDescent="0.3">
      <c r="L87" s="9"/>
      <c r="M87" s="9"/>
      <c r="N87" s="9"/>
      <c r="O87" s="9"/>
      <c r="P87" s="9"/>
      <c r="Q87" s="9"/>
      <c r="R87" s="9"/>
      <c r="S87" s="9"/>
    </row>
    <row r="88" spans="1:19" x14ac:dyDescent="0.3">
      <c r="L88" s="9"/>
      <c r="M88" s="9"/>
      <c r="N88" s="9"/>
      <c r="O88" s="9"/>
      <c r="P88" s="9"/>
      <c r="Q88" s="9"/>
      <c r="R88" s="9"/>
      <c r="S88" s="9"/>
    </row>
    <row r="89" spans="1:19" x14ac:dyDescent="0.3">
      <c r="L89" s="9"/>
      <c r="M89" s="9"/>
      <c r="N89" s="9"/>
      <c r="O89" s="9"/>
      <c r="P89" s="9"/>
      <c r="Q89" s="9"/>
      <c r="R89" s="9"/>
      <c r="S89" s="9"/>
    </row>
    <row r="90" spans="1:19" x14ac:dyDescent="0.3">
      <c r="L90" s="9"/>
      <c r="M90" s="9"/>
      <c r="N90" s="9"/>
      <c r="O90" s="9"/>
      <c r="P90" s="9"/>
      <c r="Q90" s="9"/>
      <c r="R90" s="9"/>
      <c r="S90" s="9"/>
    </row>
    <row r="91" spans="1:19" x14ac:dyDescent="0.3">
      <c r="L91" s="9"/>
      <c r="M91" s="9"/>
      <c r="N91" s="9"/>
      <c r="O91" s="9"/>
      <c r="P91" s="9"/>
      <c r="Q91" s="9"/>
      <c r="R91" s="9"/>
      <c r="S91" s="9"/>
    </row>
    <row r="92" spans="1:19" x14ac:dyDescent="0.3">
      <c r="L92" s="9"/>
      <c r="M92" s="9"/>
      <c r="N92" s="9"/>
      <c r="O92" s="9"/>
      <c r="P92" s="9"/>
      <c r="Q92" s="9"/>
      <c r="R92" s="9"/>
      <c r="S92" s="9"/>
    </row>
    <row r="93" spans="1:19" x14ac:dyDescent="0.3">
      <c r="L93" s="9"/>
      <c r="M93" s="9"/>
      <c r="N93" s="9"/>
      <c r="O93" s="9"/>
      <c r="P93" s="9"/>
      <c r="Q93" s="9"/>
      <c r="R93" s="9"/>
      <c r="S93" s="9"/>
    </row>
    <row r="94" spans="1:19" x14ac:dyDescent="0.3">
      <c r="L94" s="9"/>
      <c r="M94" s="9"/>
      <c r="N94" s="9"/>
      <c r="O94" s="9"/>
      <c r="P94" s="9"/>
      <c r="Q94" s="9"/>
      <c r="R94" s="9"/>
      <c r="S94" s="9"/>
    </row>
    <row r="95" spans="1:19" x14ac:dyDescent="0.3">
      <c r="L95" s="9"/>
      <c r="M95" s="9"/>
      <c r="N95" s="9"/>
      <c r="O95" s="9"/>
      <c r="P95" s="9"/>
      <c r="Q95" s="9"/>
      <c r="R95" s="9"/>
      <c r="S95" s="9"/>
    </row>
    <row r="96" spans="1:19" x14ac:dyDescent="0.3">
      <c r="L96" s="9"/>
      <c r="M96" s="9"/>
      <c r="N96" s="9"/>
      <c r="O96" s="9"/>
      <c r="P96" s="9"/>
      <c r="Q96" s="9"/>
      <c r="R96" s="9"/>
      <c r="S96" s="9"/>
    </row>
    <row r="97" spans="12:19" x14ac:dyDescent="0.3">
      <c r="L97" s="9"/>
      <c r="M97" s="9"/>
      <c r="N97" s="9"/>
      <c r="O97" s="9"/>
      <c r="P97" s="9"/>
      <c r="Q97" s="9"/>
      <c r="R97" s="9"/>
      <c r="S97" s="9"/>
    </row>
    <row r="98" spans="12:19" x14ac:dyDescent="0.3">
      <c r="L98" s="9"/>
      <c r="M98" s="9"/>
      <c r="N98" s="9"/>
      <c r="O98" s="9"/>
      <c r="P98" s="9"/>
      <c r="Q98" s="9"/>
      <c r="R98" s="9"/>
      <c r="S98" s="9"/>
    </row>
    <row r="99" spans="12:19" x14ac:dyDescent="0.3">
      <c r="L99" s="9"/>
      <c r="M99" s="9"/>
      <c r="N99" s="9"/>
      <c r="O99" s="9"/>
      <c r="P99" s="9"/>
      <c r="Q99" s="9"/>
      <c r="R99" s="9"/>
      <c r="S99" s="9"/>
    </row>
    <row r="100" spans="12:19" x14ac:dyDescent="0.3">
      <c r="L100" s="9"/>
      <c r="M100" s="9"/>
      <c r="N100" s="9"/>
      <c r="O100" s="9"/>
      <c r="P100" s="9"/>
      <c r="Q100" s="9"/>
      <c r="R100" s="9"/>
      <c r="S100" s="9"/>
    </row>
    <row r="101" spans="12:19" x14ac:dyDescent="0.3">
      <c r="L101" s="9"/>
      <c r="M101" s="9"/>
      <c r="N101" s="9"/>
      <c r="O101" s="9"/>
      <c r="P101" s="9"/>
      <c r="Q101" s="9"/>
      <c r="R101" s="9"/>
      <c r="S101" s="9"/>
    </row>
    <row r="102" spans="12:19" x14ac:dyDescent="0.3">
      <c r="L102" s="9"/>
      <c r="M102" s="9"/>
      <c r="N102" s="9"/>
      <c r="O102" s="9"/>
      <c r="P102" s="9"/>
      <c r="Q102" s="9"/>
      <c r="R102" s="9"/>
      <c r="S102" s="9"/>
    </row>
    <row r="103" spans="12:19" x14ac:dyDescent="0.3">
      <c r="L103" s="9"/>
      <c r="M103" s="9"/>
      <c r="N103" s="9"/>
      <c r="O103" s="9"/>
      <c r="P103" s="9"/>
      <c r="Q103" s="9"/>
      <c r="R103" s="9"/>
      <c r="S103" s="9"/>
    </row>
    <row r="104" spans="12:19" x14ac:dyDescent="0.3">
      <c r="L104" s="9"/>
      <c r="M104" s="9"/>
      <c r="N104" s="9"/>
      <c r="O104" s="9"/>
      <c r="P104" s="9"/>
      <c r="Q104" s="9"/>
      <c r="R104" s="9"/>
      <c r="S104" s="9"/>
    </row>
    <row r="105" spans="12:19" x14ac:dyDescent="0.3">
      <c r="L105" s="9"/>
      <c r="M105" s="9"/>
      <c r="N105" s="9"/>
      <c r="O105" s="9"/>
      <c r="P105" s="9"/>
      <c r="Q105" s="9"/>
      <c r="R105" s="9"/>
      <c r="S105" s="9"/>
    </row>
    <row r="106" spans="12:19" x14ac:dyDescent="0.3">
      <c r="L106" s="9"/>
      <c r="M106" s="9"/>
      <c r="N106" s="9"/>
      <c r="O106" s="9"/>
      <c r="P106" s="9"/>
      <c r="Q106" s="9"/>
      <c r="R106" s="9"/>
      <c r="S106" s="9"/>
    </row>
    <row r="107" spans="12:19" x14ac:dyDescent="0.3">
      <c r="L107" s="9"/>
      <c r="M107" s="9"/>
      <c r="N107" s="9"/>
      <c r="O107" s="9"/>
      <c r="P107" s="9"/>
      <c r="Q107" s="9"/>
      <c r="R107" s="9"/>
      <c r="S107" s="9"/>
    </row>
    <row r="108" spans="12:19" x14ac:dyDescent="0.3">
      <c r="L108" s="9"/>
      <c r="M108" s="9"/>
      <c r="N108" s="9"/>
      <c r="O108" s="9"/>
      <c r="P108" s="9"/>
      <c r="Q108" s="9"/>
      <c r="R108" s="9"/>
      <c r="S108" s="9"/>
    </row>
    <row r="109" spans="12:19" x14ac:dyDescent="0.3">
      <c r="L109" s="9"/>
      <c r="M109" s="9"/>
      <c r="N109" s="9"/>
      <c r="O109" s="9"/>
      <c r="P109" s="9"/>
      <c r="Q109" s="9"/>
      <c r="R109" s="9"/>
      <c r="S109" s="9"/>
    </row>
    <row r="110" spans="12:19" x14ac:dyDescent="0.3">
      <c r="L110" s="9"/>
      <c r="M110" s="9"/>
      <c r="N110" s="9"/>
      <c r="O110" s="9"/>
      <c r="P110" s="9"/>
      <c r="Q110" s="9"/>
      <c r="R110" s="9"/>
      <c r="S110" s="9"/>
    </row>
    <row r="111" spans="12:19" x14ac:dyDescent="0.3">
      <c r="L111" s="9"/>
      <c r="M111" s="9"/>
      <c r="N111" s="9"/>
      <c r="O111" s="9"/>
      <c r="P111" s="9"/>
      <c r="Q111" s="9"/>
      <c r="R111" s="9"/>
      <c r="S111" s="9"/>
    </row>
    <row r="112" spans="12:19" x14ac:dyDescent="0.3">
      <c r="L112" s="9"/>
      <c r="M112" s="9"/>
      <c r="N112" s="9"/>
      <c r="O112" s="9"/>
      <c r="P112" s="9"/>
      <c r="Q112" s="9"/>
      <c r="R112" s="9"/>
      <c r="S112" s="9"/>
    </row>
    <row r="113" spans="12:19" x14ac:dyDescent="0.3">
      <c r="L113" s="9"/>
      <c r="M113" s="9"/>
      <c r="N113" s="9"/>
      <c r="O113" s="9"/>
      <c r="P113" s="9"/>
      <c r="Q113" s="9"/>
      <c r="R113" s="9"/>
      <c r="S113" s="9"/>
    </row>
    <row r="114" spans="12:19" x14ac:dyDescent="0.3">
      <c r="L114" s="9"/>
      <c r="M114" s="9"/>
      <c r="N114" s="9"/>
      <c r="O114" s="9"/>
      <c r="P114" s="9"/>
      <c r="Q114" s="9"/>
      <c r="R114" s="9"/>
      <c r="S114" s="9"/>
    </row>
    <row r="115" spans="12:19" x14ac:dyDescent="0.3">
      <c r="L115" s="9"/>
      <c r="M115" s="9"/>
      <c r="N115" s="9"/>
      <c r="O115" s="9"/>
      <c r="P115" s="9"/>
      <c r="Q115" s="9"/>
      <c r="R115" s="9"/>
      <c r="S115" s="9"/>
    </row>
    <row r="116" spans="12:19" x14ac:dyDescent="0.3">
      <c r="L116" s="9"/>
      <c r="M116" s="9"/>
      <c r="N116" s="9"/>
      <c r="O116" s="9"/>
      <c r="P116" s="9"/>
      <c r="Q116" s="9"/>
      <c r="R116" s="9"/>
      <c r="S116" s="9"/>
    </row>
    <row r="117" spans="12:19" x14ac:dyDescent="0.3">
      <c r="L117" s="9"/>
      <c r="M117" s="9"/>
      <c r="N117" s="9"/>
      <c r="O117" s="9"/>
      <c r="P117" s="9"/>
      <c r="Q117" s="9"/>
      <c r="R117" s="9"/>
      <c r="S117" s="9"/>
    </row>
    <row r="118" spans="12:19" x14ac:dyDescent="0.3">
      <c r="L118" s="9"/>
      <c r="M118" s="9"/>
      <c r="N118" s="9"/>
      <c r="O118" s="9"/>
      <c r="P118" s="9"/>
      <c r="Q118" s="9"/>
      <c r="R118" s="9"/>
      <c r="S118" s="9"/>
    </row>
    <row r="119" spans="12:19" x14ac:dyDescent="0.3">
      <c r="L119" s="9"/>
      <c r="M119" s="9"/>
      <c r="N119" s="9"/>
      <c r="O119" s="9"/>
      <c r="P119" s="9"/>
      <c r="Q119" s="9"/>
      <c r="R119" s="9"/>
      <c r="S119" s="9"/>
    </row>
    <row r="120" spans="12:19" x14ac:dyDescent="0.3">
      <c r="L120" s="9"/>
      <c r="M120" s="9"/>
      <c r="N120" s="9"/>
      <c r="O120" s="9"/>
      <c r="P120" s="9"/>
      <c r="Q120" s="9"/>
      <c r="R120" s="9"/>
      <c r="S120" s="9"/>
    </row>
    <row r="121" spans="12:19" x14ac:dyDescent="0.3">
      <c r="L121" s="9"/>
      <c r="M121" s="9"/>
      <c r="N121" s="9"/>
      <c r="O121" s="9"/>
      <c r="P121" s="9"/>
      <c r="Q121" s="9"/>
      <c r="R121" s="9"/>
      <c r="S121" s="9"/>
    </row>
    <row r="122" spans="12:19" x14ac:dyDescent="0.3">
      <c r="L122" s="9"/>
      <c r="M122" s="9"/>
      <c r="N122" s="9"/>
      <c r="O122" s="9"/>
      <c r="P122" s="9"/>
      <c r="Q122" s="9"/>
      <c r="R122" s="9"/>
      <c r="S122" s="9"/>
    </row>
    <row r="123" spans="12:19" x14ac:dyDescent="0.3">
      <c r="L123" s="9"/>
      <c r="M123" s="9"/>
      <c r="N123" s="9"/>
      <c r="O123" s="9"/>
      <c r="P123" s="9"/>
      <c r="Q123" s="9"/>
      <c r="R123" s="9"/>
      <c r="S123" s="9"/>
    </row>
    <row r="124" spans="12:19" x14ac:dyDescent="0.3">
      <c r="L124" s="9"/>
      <c r="M124" s="9"/>
      <c r="N124" s="9"/>
      <c r="O124" s="9"/>
      <c r="P124" s="9"/>
      <c r="Q124" s="9"/>
      <c r="R124" s="9"/>
      <c r="S124" s="9"/>
    </row>
    <row r="125" spans="12:19" x14ac:dyDescent="0.3">
      <c r="L125" s="9"/>
      <c r="M125" s="9"/>
      <c r="N125" s="9"/>
      <c r="O125" s="9"/>
      <c r="P125" s="9"/>
      <c r="Q125" s="9"/>
      <c r="R125" s="9"/>
      <c r="S125" s="9"/>
    </row>
    <row r="126" spans="12:19" x14ac:dyDescent="0.3">
      <c r="L126" s="9"/>
      <c r="M126" s="9"/>
      <c r="N126" s="9"/>
      <c r="O126" s="9"/>
      <c r="P126" s="9"/>
      <c r="Q126" s="9"/>
      <c r="R126" s="9"/>
      <c r="S126" s="9"/>
    </row>
    <row r="127" spans="12:19" x14ac:dyDescent="0.3">
      <c r="L127" s="9"/>
      <c r="M127" s="9"/>
      <c r="N127" s="9"/>
      <c r="O127" s="9"/>
      <c r="P127" s="9"/>
      <c r="Q127" s="9"/>
      <c r="R127" s="9"/>
      <c r="S127" s="9"/>
    </row>
    <row r="128" spans="12:19" x14ac:dyDescent="0.3">
      <c r="L128" s="9"/>
      <c r="M128" s="9"/>
      <c r="N128" s="9"/>
      <c r="O128" s="9"/>
      <c r="P128" s="9"/>
      <c r="Q128" s="9"/>
      <c r="R128" s="9"/>
      <c r="S128" s="9"/>
    </row>
    <row r="129" spans="12:19" x14ac:dyDescent="0.3">
      <c r="L129" s="9"/>
      <c r="M129" s="9"/>
      <c r="N129" s="9"/>
      <c r="O129" s="9"/>
      <c r="P129" s="9"/>
      <c r="Q129" s="9"/>
      <c r="R129" s="9"/>
      <c r="S129" s="9"/>
    </row>
    <row r="130" spans="12:19" x14ac:dyDescent="0.3">
      <c r="L130" s="9"/>
      <c r="M130" s="9"/>
      <c r="N130" s="9"/>
      <c r="O130" s="9"/>
      <c r="P130" s="9"/>
      <c r="Q130" s="9"/>
      <c r="R130" s="9"/>
      <c r="S130" s="9"/>
    </row>
    <row r="131" spans="12:19" x14ac:dyDescent="0.3">
      <c r="L131" s="9"/>
      <c r="M131" s="9"/>
      <c r="N131" s="9"/>
      <c r="O131" s="9"/>
      <c r="P131" s="9"/>
      <c r="Q131" s="9"/>
      <c r="R131" s="9"/>
      <c r="S131" s="9"/>
    </row>
    <row r="132" spans="12:19" x14ac:dyDescent="0.3">
      <c r="L132" s="9"/>
      <c r="M132" s="9"/>
      <c r="N132" s="9"/>
      <c r="O132" s="9"/>
      <c r="P132" s="9"/>
      <c r="Q132" s="9"/>
      <c r="R132" s="9"/>
      <c r="S132" s="9"/>
    </row>
    <row r="133" spans="12:19" x14ac:dyDescent="0.3">
      <c r="L133" s="9"/>
      <c r="M133" s="9"/>
      <c r="N133" s="9"/>
      <c r="O133" s="9"/>
      <c r="P133" s="9"/>
      <c r="Q133" s="9"/>
      <c r="R133" s="9"/>
      <c r="S133" s="9"/>
    </row>
    <row r="134" spans="12:19" x14ac:dyDescent="0.3">
      <c r="L134" s="9"/>
      <c r="M134" s="9"/>
      <c r="N134" s="9"/>
      <c r="O134" s="9"/>
      <c r="P134" s="9"/>
      <c r="Q134" s="9"/>
      <c r="R134" s="9"/>
      <c r="S134" s="9"/>
    </row>
    <row r="135" spans="12:19" x14ac:dyDescent="0.3">
      <c r="L135" s="9"/>
      <c r="M135" s="9"/>
      <c r="N135" s="9"/>
      <c r="O135" s="9"/>
      <c r="P135" s="9"/>
      <c r="Q135" s="9"/>
      <c r="R135" s="9"/>
      <c r="S135" s="9"/>
    </row>
    <row r="136" spans="12:19" x14ac:dyDescent="0.3">
      <c r="L136" s="9"/>
      <c r="M136" s="9"/>
      <c r="N136" s="9"/>
      <c r="O136" s="9"/>
      <c r="P136" s="9"/>
      <c r="Q136" s="9"/>
      <c r="R136" s="9"/>
      <c r="S136" s="9"/>
    </row>
    <row r="137" spans="12:19" x14ac:dyDescent="0.3">
      <c r="L137" s="9"/>
      <c r="M137" s="9"/>
      <c r="N137" s="9"/>
      <c r="O137" s="9"/>
      <c r="P137" s="9"/>
      <c r="Q137" s="9"/>
      <c r="R137" s="9"/>
      <c r="S137" s="9"/>
    </row>
    <row r="138" spans="12:19" x14ac:dyDescent="0.3">
      <c r="L138" s="9"/>
      <c r="M138" s="9"/>
      <c r="N138" s="9"/>
      <c r="O138" s="9"/>
      <c r="P138" s="9"/>
      <c r="Q138" s="9"/>
      <c r="R138" s="9"/>
      <c r="S138" s="9"/>
    </row>
    <row r="139" spans="12:19" x14ac:dyDescent="0.3">
      <c r="L139" s="9"/>
      <c r="M139" s="9"/>
      <c r="N139" s="9"/>
      <c r="O139" s="9"/>
      <c r="P139" s="9"/>
      <c r="Q139" s="9"/>
      <c r="R139" s="9"/>
      <c r="S139" s="9"/>
    </row>
    <row r="140" spans="12:19" x14ac:dyDescent="0.3">
      <c r="L140" s="9"/>
      <c r="M140" s="9"/>
      <c r="N140" s="9"/>
      <c r="O140" s="9"/>
      <c r="P140" s="9"/>
      <c r="Q140" s="9"/>
      <c r="R140" s="9"/>
      <c r="S140" s="9"/>
    </row>
    <row r="141" spans="12:19" x14ac:dyDescent="0.3">
      <c r="L141" s="9"/>
      <c r="M141" s="9"/>
      <c r="N141" s="9"/>
      <c r="O141" s="9"/>
      <c r="P141" s="9"/>
      <c r="Q141" s="9"/>
      <c r="R141" s="9"/>
      <c r="S141" s="9"/>
    </row>
    <row r="142" spans="12:19" x14ac:dyDescent="0.3">
      <c r="L142" s="9"/>
      <c r="M142" s="9"/>
      <c r="N142" s="9"/>
      <c r="O142" s="9"/>
      <c r="P142" s="9"/>
      <c r="Q142" s="9"/>
      <c r="R142" s="9"/>
      <c r="S142" s="9"/>
    </row>
    <row r="143" spans="12:19" x14ac:dyDescent="0.3">
      <c r="L143" s="9"/>
      <c r="M143" s="9"/>
      <c r="N143" s="9"/>
      <c r="O143" s="9"/>
      <c r="P143" s="9"/>
      <c r="Q143" s="9"/>
      <c r="R143" s="9"/>
      <c r="S143" s="9"/>
    </row>
    <row r="144" spans="12:19" x14ac:dyDescent="0.3">
      <c r="L144" s="9"/>
      <c r="M144" s="9"/>
      <c r="N144" s="9"/>
      <c r="O144" s="9"/>
      <c r="P144" s="9"/>
      <c r="Q144" s="9"/>
      <c r="R144" s="9"/>
      <c r="S144" s="9"/>
    </row>
    <row r="145" spans="12:19" x14ac:dyDescent="0.3">
      <c r="L145" s="9"/>
      <c r="M145" s="9"/>
      <c r="N145" s="9"/>
      <c r="O145" s="9"/>
      <c r="P145" s="9"/>
      <c r="Q145" s="9"/>
      <c r="R145" s="9"/>
      <c r="S145" s="9"/>
    </row>
    <row r="146" spans="12:19" x14ac:dyDescent="0.3">
      <c r="L146" s="9"/>
      <c r="M146" s="9"/>
      <c r="N146" s="9"/>
      <c r="O146" s="9"/>
      <c r="P146" s="9"/>
      <c r="Q146" s="9"/>
      <c r="R146" s="9"/>
      <c r="S146" s="9"/>
    </row>
    <row r="147" spans="12:19" x14ac:dyDescent="0.3">
      <c r="L147" s="9"/>
      <c r="M147" s="9"/>
      <c r="N147" s="9"/>
      <c r="O147" s="9"/>
      <c r="P147" s="9"/>
      <c r="Q147" s="9"/>
      <c r="R147" s="9"/>
      <c r="S147" s="9"/>
    </row>
    <row r="148" spans="12:19" x14ac:dyDescent="0.3">
      <c r="L148" s="9"/>
      <c r="M148" s="9"/>
      <c r="N148" s="9"/>
      <c r="O148" s="9"/>
      <c r="P148" s="9"/>
      <c r="Q148" s="9"/>
      <c r="R148" s="9"/>
      <c r="S148" s="9"/>
    </row>
    <row r="149" spans="12:19" x14ac:dyDescent="0.3">
      <c r="L149" s="9"/>
      <c r="M149" s="9"/>
      <c r="N149" s="9"/>
      <c r="O149" s="9"/>
      <c r="P149" s="9"/>
      <c r="Q149" s="9"/>
      <c r="R149" s="9"/>
      <c r="S149" s="9"/>
    </row>
    <row r="150" spans="12:19" x14ac:dyDescent="0.3">
      <c r="L150" s="9"/>
      <c r="M150" s="9"/>
      <c r="N150" s="9"/>
      <c r="O150" s="9"/>
      <c r="P150" s="9"/>
      <c r="Q150" s="9"/>
      <c r="R150" s="9"/>
      <c r="S150" s="9"/>
    </row>
    <row r="151" spans="12:19" x14ac:dyDescent="0.3">
      <c r="L151" s="9"/>
      <c r="M151" s="9"/>
      <c r="N151" s="9"/>
      <c r="O151" s="9"/>
      <c r="P151" s="9"/>
      <c r="Q151" s="9"/>
      <c r="R151" s="9"/>
      <c r="S151" s="9"/>
    </row>
    <row r="152" spans="12:19" x14ac:dyDescent="0.3">
      <c r="L152" s="9"/>
      <c r="M152" s="9"/>
      <c r="N152" s="9"/>
      <c r="O152" s="9"/>
      <c r="P152" s="9"/>
      <c r="Q152" s="9"/>
      <c r="R152" s="9"/>
      <c r="S152" s="9"/>
    </row>
    <row r="153" spans="12:19" x14ac:dyDescent="0.3">
      <c r="L153" s="9"/>
      <c r="M153" s="9"/>
      <c r="N153" s="9"/>
      <c r="O153" s="9"/>
      <c r="P153" s="9"/>
      <c r="Q153" s="9"/>
      <c r="R153" s="9"/>
      <c r="S153" s="9"/>
    </row>
    <row r="154" spans="12:19" x14ac:dyDescent="0.3">
      <c r="L154" s="9"/>
      <c r="M154" s="9"/>
      <c r="N154" s="9"/>
      <c r="O154" s="9"/>
      <c r="P154" s="9"/>
      <c r="Q154" s="9"/>
      <c r="R154" s="9"/>
      <c r="S154" s="9"/>
    </row>
    <row r="155" spans="12:19" x14ac:dyDescent="0.3">
      <c r="L155" s="9"/>
      <c r="M155" s="9"/>
      <c r="N155" s="9"/>
      <c r="O155" s="9"/>
      <c r="P155" s="9"/>
      <c r="Q155" s="9"/>
      <c r="R155" s="9"/>
      <c r="S155" s="9"/>
    </row>
    <row r="156" spans="12:19" x14ac:dyDescent="0.3">
      <c r="L156" s="9"/>
      <c r="M156" s="9"/>
      <c r="N156" s="9"/>
      <c r="O156" s="9"/>
      <c r="P156" s="9"/>
      <c r="Q156" s="9"/>
      <c r="R156" s="9"/>
      <c r="S156" s="9"/>
    </row>
    <row r="157" spans="12:19" x14ac:dyDescent="0.3">
      <c r="L157" s="9"/>
      <c r="M157" s="9"/>
      <c r="N157" s="9"/>
      <c r="O157" s="9"/>
      <c r="P157" s="9"/>
      <c r="Q157" s="9"/>
      <c r="R157" s="9"/>
      <c r="S157" s="9"/>
    </row>
    <row r="158" spans="12:19" x14ac:dyDescent="0.3">
      <c r="L158" s="9"/>
      <c r="M158" s="9"/>
      <c r="N158" s="9"/>
      <c r="O158" s="9"/>
      <c r="P158" s="9"/>
      <c r="Q158" s="9"/>
      <c r="R158" s="9"/>
      <c r="S158" s="9"/>
    </row>
    <row r="159" spans="12:19" x14ac:dyDescent="0.3">
      <c r="L159" s="9"/>
      <c r="M159" s="9"/>
      <c r="N159" s="9"/>
      <c r="O159" s="9"/>
      <c r="P159" s="9"/>
      <c r="Q159" s="9"/>
      <c r="R159" s="9"/>
      <c r="S159" s="9"/>
    </row>
    <row r="160" spans="12:19" x14ac:dyDescent="0.3">
      <c r="L160" s="9"/>
      <c r="M160" s="9"/>
      <c r="N160" s="9"/>
      <c r="O160" s="9"/>
      <c r="P160" s="9"/>
      <c r="Q160" s="9"/>
      <c r="R160" s="9"/>
      <c r="S160" s="9"/>
    </row>
    <row r="161" spans="12:19" x14ac:dyDescent="0.3">
      <c r="L161" s="9"/>
      <c r="M161" s="9"/>
      <c r="N161" s="9"/>
      <c r="O161" s="9"/>
      <c r="P161" s="9"/>
      <c r="Q161" s="9"/>
      <c r="R161" s="9"/>
      <c r="S161" s="9"/>
    </row>
    <row r="162" spans="12:19" x14ac:dyDescent="0.3">
      <c r="L162" s="9"/>
      <c r="M162" s="9"/>
      <c r="N162" s="9"/>
      <c r="O162" s="9"/>
      <c r="P162" s="9"/>
      <c r="Q162" s="9"/>
      <c r="R162" s="9"/>
      <c r="S162" s="9"/>
    </row>
    <row r="163" spans="12:19" x14ac:dyDescent="0.3">
      <c r="L163" s="9"/>
      <c r="M163" s="9"/>
      <c r="N163" s="9"/>
      <c r="O163" s="9"/>
      <c r="P163" s="9"/>
      <c r="Q163" s="9"/>
      <c r="R163" s="9"/>
      <c r="S163" s="9"/>
    </row>
    <row r="164" spans="12:19" x14ac:dyDescent="0.3">
      <c r="L164" s="9"/>
      <c r="M164" s="9"/>
      <c r="N164" s="9"/>
      <c r="O164" s="9"/>
      <c r="P164" s="9"/>
      <c r="Q164" s="9"/>
      <c r="R164" s="9"/>
      <c r="S164" s="9"/>
    </row>
    <row r="165" spans="12:19" x14ac:dyDescent="0.3">
      <c r="L165" s="9"/>
      <c r="M165" s="9"/>
      <c r="N165" s="9"/>
      <c r="O165" s="9"/>
      <c r="P165" s="9"/>
      <c r="Q165" s="9"/>
      <c r="R165" s="9"/>
      <c r="S165" s="9"/>
    </row>
    <row r="166" spans="12:19" x14ac:dyDescent="0.3">
      <c r="L166" s="9"/>
      <c r="M166" s="9"/>
      <c r="N166" s="9"/>
      <c r="O166" s="9"/>
      <c r="P166" s="9"/>
      <c r="Q166" s="9"/>
      <c r="R166" s="9"/>
      <c r="S166" s="9"/>
    </row>
    <row r="167" spans="12:19" x14ac:dyDescent="0.3">
      <c r="L167" s="9"/>
      <c r="M167" s="9"/>
      <c r="N167" s="9"/>
      <c r="O167" s="9"/>
      <c r="P167" s="9"/>
      <c r="Q167" s="9"/>
      <c r="R167" s="9"/>
      <c r="S167" s="9"/>
    </row>
    <row r="168" spans="12:19" x14ac:dyDescent="0.3">
      <c r="L168" s="9"/>
      <c r="M168" s="9"/>
      <c r="N168" s="9"/>
      <c r="O168" s="9"/>
      <c r="P168" s="9"/>
      <c r="Q168" s="9"/>
      <c r="R168" s="9"/>
      <c r="S168" s="9"/>
    </row>
    <row r="169" spans="12:19" x14ac:dyDescent="0.3">
      <c r="L169" s="9"/>
      <c r="M169" s="9"/>
      <c r="N169" s="9"/>
      <c r="O169" s="9"/>
      <c r="P169" s="9"/>
      <c r="Q169" s="9"/>
      <c r="R169" s="9"/>
      <c r="S169" s="9"/>
    </row>
    <row r="170" spans="12:19" x14ac:dyDescent="0.3">
      <c r="L170" s="9"/>
      <c r="M170" s="9"/>
      <c r="N170" s="9"/>
      <c r="O170" s="9"/>
      <c r="P170" s="9"/>
      <c r="Q170" s="9"/>
      <c r="R170" s="9"/>
      <c r="S170" s="9"/>
    </row>
    <row r="171" spans="12:19" x14ac:dyDescent="0.3">
      <c r="L171" s="9"/>
      <c r="M171" s="9"/>
      <c r="N171" s="9"/>
      <c r="O171" s="9"/>
      <c r="P171" s="9"/>
      <c r="Q171" s="9"/>
      <c r="R171" s="9"/>
      <c r="S171" s="9"/>
    </row>
    <row r="172" spans="12:19" x14ac:dyDescent="0.3">
      <c r="L172" s="9"/>
      <c r="M172" s="9"/>
      <c r="N172" s="9"/>
      <c r="O172" s="9"/>
      <c r="P172" s="9"/>
      <c r="Q172" s="9"/>
      <c r="R172" s="9"/>
      <c r="S172" s="9"/>
    </row>
    <row r="173" spans="12:19" x14ac:dyDescent="0.3">
      <c r="L173" s="9"/>
      <c r="M173" s="9"/>
      <c r="N173" s="9"/>
      <c r="O173" s="9"/>
      <c r="P173" s="9"/>
      <c r="Q173" s="9"/>
      <c r="R173" s="9"/>
      <c r="S173" s="9"/>
    </row>
    <row r="174" spans="12:19" x14ac:dyDescent="0.3">
      <c r="L174" s="9"/>
      <c r="M174" s="9"/>
      <c r="N174" s="9"/>
      <c r="O174" s="9"/>
      <c r="P174" s="9"/>
      <c r="Q174" s="9"/>
      <c r="R174" s="9"/>
      <c r="S174" s="9"/>
    </row>
    <row r="175" spans="12:19" x14ac:dyDescent="0.3">
      <c r="L175" s="9"/>
      <c r="M175" s="9"/>
      <c r="N175" s="9"/>
      <c r="O175" s="9"/>
      <c r="P175" s="9"/>
      <c r="Q175" s="9"/>
      <c r="R175" s="9"/>
      <c r="S175" s="9"/>
    </row>
    <row r="176" spans="12:19" x14ac:dyDescent="0.3">
      <c r="L176" s="9"/>
      <c r="M176" s="9"/>
      <c r="N176" s="9"/>
      <c r="O176" s="9"/>
      <c r="P176" s="9"/>
      <c r="Q176" s="9"/>
      <c r="R176" s="9"/>
      <c r="S176" s="9"/>
    </row>
    <row r="177" spans="12:19" x14ac:dyDescent="0.3">
      <c r="L177" s="9"/>
      <c r="M177" s="9"/>
      <c r="N177" s="9"/>
      <c r="O177" s="9"/>
      <c r="P177" s="9"/>
      <c r="Q177" s="9"/>
      <c r="R177" s="9"/>
      <c r="S177" s="9"/>
    </row>
    <row r="178" spans="12:19" x14ac:dyDescent="0.3">
      <c r="L178" s="9"/>
      <c r="M178" s="9"/>
      <c r="N178" s="9"/>
      <c r="O178" s="9"/>
      <c r="P178" s="9"/>
      <c r="Q178" s="9"/>
      <c r="R178" s="9"/>
      <c r="S178" s="9"/>
    </row>
    <row r="179" spans="12:19" x14ac:dyDescent="0.3">
      <c r="L179" s="9"/>
      <c r="M179" s="9"/>
      <c r="N179" s="9"/>
      <c r="O179" s="9"/>
      <c r="P179" s="9"/>
      <c r="Q179" s="9"/>
      <c r="R179" s="9"/>
      <c r="S179" s="9"/>
    </row>
    <row r="180" spans="12:19" x14ac:dyDescent="0.3">
      <c r="L180" s="9"/>
      <c r="M180" s="9"/>
      <c r="N180" s="9"/>
      <c r="O180" s="9"/>
      <c r="P180" s="9"/>
      <c r="Q180" s="9"/>
      <c r="R180" s="9"/>
      <c r="S180" s="9"/>
    </row>
    <row r="181" spans="12:19" x14ac:dyDescent="0.3">
      <c r="L181" s="9"/>
      <c r="M181" s="9"/>
      <c r="N181" s="9"/>
      <c r="O181" s="9"/>
      <c r="P181" s="9"/>
      <c r="Q181" s="9"/>
      <c r="R181" s="9"/>
      <c r="S181" s="9"/>
    </row>
    <row r="182" spans="12:19" x14ac:dyDescent="0.3">
      <c r="L182" s="9"/>
      <c r="M182" s="9"/>
      <c r="N182" s="9"/>
      <c r="O182" s="9"/>
      <c r="P182" s="9"/>
      <c r="Q182" s="9"/>
      <c r="R182" s="9"/>
      <c r="S182" s="9"/>
    </row>
    <row r="183" spans="12:19" x14ac:dyDescent="0.3">
      <c r="L183" s="9"/>
      <c r="M183" s="9"/>
      <c r="N183" s="9"/>
      <c r="O183" s="9"/>
      <c r="P183" s="9"/>
      <c r="Q183" s="9"/>
      <c r="R183" s="9"/>
      <c r="S183" s="9"/>
    </row>
    <row r="184" spans="12:19" x14ac:dyDescent="0.3">
      <c r="L184" s="9"/>
      <c r="M184" s="9"/>
      <c r="N184" s="9"/>
      <c r="O184" s="9"/>
      <c r="P184" s="9"/>
      <c r="Q184" s="9"/>
      <c r="R184" s="9"/>
      <c r="S184" s="9"/>
    </row>
    <row r="185" spans="12:19" x14ac:dyDescent="0.3">
      <c r="L185" s="9"/>
      <c r="M185" s="9"/>
      <c r="N185" s="9"/>
      <c r="O185" s="9"/>
      <c r="P185" s="9"/>
      <c r="Q185" s="9"/>
      <c r="R185" s="9"/>
      <c r="S185" s="9"/>
    </row>
    <row r="186" spans="12:19" x14ac:dyDescent="0.3">
      <c r="L186" s="9"/>
      <c r="M186" s="9"/>
      <c r="N186" s="9"/>
      <c r="O186" s="9"/>
      <c r="P186" s="9"/>
      <c r="Q186" s="9"/>
      <c r="R186" s="9"/>
      <c r="S186" s="9"/>
    </row>
    <row r="187" spans="12:19" x14ac:dyDescent="0.3">
      <c r="L187" s="9"/>
      <c r="M187" s="9"/>
      <c r="N187" s="9"/>
      <c r="O187" s="9"/>
      <c r="P187" s="9"/>
      <c r="Q187" s="9"/>
      <c r="R187" s="9"/>
      <c r="S187" s="9"/>
    </row>
    <row r="188" spans="12:19" x14ac:dyDescent="0.3">
      <c r="L188" s="9"/>
      <c r="M188" s="9"/>
      <c r="N188" s="9"/>
      <c r="O188" s="9"/>
      <c r="P188" s="9"/>
      <c r="Q188" s="9"/>
      <c r="R188" s="9"/>
      <c r="S188" s="9"/>
    </row>
    <row r="189" spans="12:19" x14ac:dyDescent="0.3">
      <c r="L189" s="9"/>
      <c r="M189" s="9"/>
      <c r="N189" s="9"/>
      <c r="O189" s="9"/>
      <c r="P189" s="9"/>
      <c r="Q189" s="9"/>
      <c r="R189" s="9"/>
      <c r="S189" s="9"/>
    </row>
    <row r="190" spans="12:19" x14ac:dyDescent="0.3">
      <c r="L190" s="9"/>
      <c r="M190" s="9"/>
      <c r="N190" s="9"/>
      <c r="O190" s="9"/>
      <c r="P190" s="9"/>
      <c r="Q190" s="9"/>
      <c r="R190" s="9"/>
      <c r="S190" s="9"/>
    </row>
    <row r="191" spans="12:19" x14ac:dyDescent="0.3">
      <c r="L191" s="9"/>
      <c r="M191" s="9"/>
      <c r="N191" s="9"/>
      <c r="O191" s="9"/>
      <c r="P191" s="9"/>
      <c r="Q191" s="9"/>
      <c r="R191" s="9"/>
      <c r="S191" s="9"/>
    </row>
    <row r="192" spans="12:19" x14ac:dyDescent="0.3">
      <c r="L192" s="9"/>
      <c r="M192" s="9"/>
      <c r="N192" s="9"/>
      <c r="O192" s="9"/>
      <c r="P192" s="9"/>
      <c r="Q192" s="9"/>
      <c r="R192" s="9"/>
      <c r="S192" s="9"/>
    </row>
    <row r="310" spans="1:9" x14ac:dyDescent="0.3">
      <c r="D310" s="22">
        <v>14</v>
      </c>
      <c r="E310" s="22">
        <v>115</v>
      </c>
      <c r="F310" s="22">
        <v>5</v>
      </c>
      <c r="G310" s="22">
        <v>0</v>
      </c>
      <c r="H310" s="22">
        <v>8</v>
      </c>
      <c r="I310" s="22">
        <v>165</v>
      </c>
    </row>
    <row r="312" spans="1:9" x14ac:dyDescent="0.3">
      <c r="B312" s="1" t="s">
        <v>21</v>
      </c>
      <c r="C312" s="1" t="s">
        <v>22</v>
      </c>
      <c r="D312" s="1" t="s">
        <v>23</v>
      </c>
      <c r="E312" s="1" t="s">
        <v>24</v>
      </c>
      <c r="F312" s="1" t="s">
        <v>25</v>
      </c>
      <c r="G312" s="1" t="s">
        <v>26</v>
      </c>
    </row>
    <row r="313" spans="1:9" x14ac:dyDescent="0.3">
      <c r="A313" s="1" t="s">
        <v>19</v>
      </c>
      <c r="B313" s="1">
        <v>0</v>
      </c>
      <c r="C313" s="1">
        <f>C334*COS(B334+D334)</f>
        <v>-0.59166556643697898</v>
      </c>
      <c r="D313" s="1">
        <v>0</v>
      </c>
      <c r="E313" s="1">
        <f>C334*COS(B334+D334-4*PI()/3)</f>
        <v>-0.80300701089146409</v>
      </c>
      <c r="F313" s="1">
        <v>0</v>
      </c>
      <c r="G313" s="1">
        <f>C334*COS(B334+D334-2*PI()/3)</f>
        <v>1.3946725773284436</v>
      </c>
    </row>
    <row r="314" spans="1:9" x14ac:dyDescent="0.3">
      <c r="A314" s="1" t="s">
        <v>20</v>
      </c>
      <c r="B314" s="1">
        <v>0</v>
      </c>
      <c r="C314" s="1">
        <f>C334*SIN(B334+D334)</f>
        <v>1.26883090185131</v>
      </c>
      <c r="D314" s="1">
        <v>0</v>
      </c>
      <c r="E314" s="1">
        <f>C334*SIN(B334+D334-4*PI()/3)</f>
        <v>-1.1468128620045888</v>
      </c>
      <c r="F314" s="1">
        <v>0</v>
      </c>
      <c r="G314" s="1">
        <f>C334*SIN(B334+D334-2*PI()/3)</f>
        <v>-0.12201803984672129</v>
      </c>
    </row>
    <row r="315" spans="1:9" x14ac:dyDescent="0.3">
      <c r="B315" s="1" t="s">
        <v>27</v>
      </c>
      <c r="C315" s="1" t="s">
        <v>28</v>
      </c>
      <c r="D315" s="1" t="s">
        <v>29</v>
      </c>
      <c r="E315" s="1" t="s">
        <v>30</v>
      </c>
      <c r="F315" s="1" t="s">
        <v>31</v>
      </c>
      <c r="G315" s="1" t="s">
        <v>32</v>
      </c>
    </row>
    <row r="316" spans="1:9" x14ac:dyDescent="0.3">
      <c r="A316" s="1" t="s">
        <v>19</v>
      </c>
      <c r="B316" s="1">
        <v>0</v>
      </c>
      <c r="C316" s="1">
        <f>H334*COS(B334+I334)</f>
        <v>0.5</v>
      </c>
      <c r="D316" s="1">
        <v>0</v>
      </c>
      <c r="E316" s="1">
        <f>H334*COS(B334+I334-2*PI()/3)</f>
        <v>-0.24999999999999989</v>
      </c>
      <c r="F316" s="1">
        <v>0</v>
      </c>
      <c r="G316" s="1">
        <f>H334*COS(B334+I334-4*PI()/3)</f>
        <v>-0.25000000000000022</v>
      </c>
    </row>
    <row r="317" spans="1:9" x14ac:dyDescent="0.3">
      <c r="A317" s="1" t="s">
        <v>20</v>
      </c>
      <c r="B317" s="1">
        <v>0</v>
      </c>
      <c r="C317" s="1">
        <f>H334*SIN(B334+I334)</f>
        <v>0</v>
      </c>
      <c r="D317" s="1">
        <v>0</v>
      </c>
      <c r="E317" s="1">
        <f>H334*SIN(B334+I334-2*PI()/3)</f>
        <v>-0.43301270189221935</v>
      </c>
      <c r="F317" s="1">
        <v>0</v>
      </c>
      <c r="G317" s="1">
        <f>H334*SIN(B334+I334-4*PI()/3)</f>
        <v>0.43301270189221919</v>
      </c>
    </row>
    <row r="318" spans="1:9" x14ac:dyDescent="0.3">
      <c r="B318" s="1" t="s">
        <v>33</v>
      </c>
      <c r="C318" s="1" t="s">
        <v>34</v>
      </c>
    </row>
    <row r="319" spans="1:9" x14ac:dyDescent="0.3">
      <c r="A319" s="1" t="s">
        <v>19</v>
      </c>
      <c r="B319" s="1">
        <v>0</v>
      </c>
      <c r="C319" s="1">
        <f>M334*COS(B334+N334)</f>
        <v>-0.77274066103125461</v>
      </c>
    </row>
    <row r="320" spans="1:9" x14ac:dyDescent="0.3">
      <c r="A320" s="1" t="s">
        <v>20</v>
      </c>
      <c r="B320" s="1">
        <v>0</v>
      </c>
      <c r="C320" s="1">
        <f>M334*SIN(B334+N334)</f>
        <v>0.20705523608201681</v>
      </c>
    </row>
    <row r="321" spans="1:18" x14ac:dyDescent="0.3">
      <c r="B321" s="1" t="s">
        <v>35</v>
      </c>
      <c r="C321" s="1" t="s">
        <v>36</v>
      </c>
      <c r="D321" s="1" t="s">
        <v>37</v>
      </c>
      <c r="E321" s="1" t="s">
        <v>38</v>
      </c>
      <c r="F321" s="1" t="s">
        <v>39</v>
      </c>
      <c r="G321" s="1" t="s">
        <v>40</v>
      </c>
    </row>
    <row r="322" spans="1:18" x14ac:dyDescent="0.3">
      <c r="A322" s="1" t="s">
        <v>19</v>
      </c>
      <c r="B322" s="1">
        <f>C313</f>
        <v>-0.59166556643697898</v>
      </c>
      <c r="C322" s="1">
        <f>B322+C316</f>
        <v>-9.1665566436978985E-2</v>
      </c>
      <c r="D322" s="1">
        <f>E313</f>
        <v>-0.80300701089146409</v>
      </c>
      <c r="E322" s="1">
        <f>D322+E316</f>
        <v>-1.053007010891464</v>
      </c>
      <c r="F322" s="1">
        <f>G313</f>
        <v>1.3946725773284436</v>
      </c>
      <c r="G322" s="1">
        <f>F322+G316</f>
        <v>1.1446725773284434</v>
      </c>
    </row>
    <row r="323" spans="1:18" x14ac:dyDescent="0.3">
      <c r="A323" s="1" t="s">
        <v>20</v>
      </c>
      <c r="B323" s="1">
        <f>C314</f>
        <v>1.26883090185131</v>
      </c>
      <c r="C323" s="1">
        <f>B323+C317</f>
        <v>1.26883090185131</v>
      </c>
      <c r="D323" s="1">
        <f>E314</f>
        <v>-1.1468128620045888</v>
      </c>
      <c r="E323" s="1">
        <f>D323+E317</f>
        <v>-1.5798255638968082</v>
      </c>
      <c r="F323" s="1">
        <f>G314</f>
        <v>-0.12201803984672129</v>
      </c>
      <c r="G323" s="1">
        <f>F323+G317</f>
        <v>0.31099466204549792</v>
      </c>
    </row>
    <row r="324" spans="1:18" x14ac:dyDescent="0.3">
      <c r="B324" s="1" t="s">
        <v>41</v>
      </c>
      <c r="C324" s="1" t="s">
        <v>42</v>
      </c>
      <c r="D324" s="1" t="s">
        <v>43</v>
      </c>
      <c r="E324" s="1" t="s">
        <v>44</v>
      </c>
      <c r="F324" s="1" t="s">
        <v>45</v>
      </c>
      <c r="G324" s="1" t="s">
        <v>45</v>
      </c>
    </row>
    <row r="325" spans="1:18" x14ac:dyDescent="0.3">
      <c r="A325" s="1" t="s">
        <v>19</v>
      </c>
      <c r="B325" s="1">
        <f>C322</f>
        <v>-9.1665566436978985E-2</v>
      </c>
      <c r="C325" s="1">
        <f>B325+C319</f>
        <v>-0.86440622746823359</v>
      </c>
      <c r="D325" s="1">
        <f>E322</f>
        <v>-1.053007010891464</v>
      </c>
      <c r="E325" s="1">
        <f>D325+C319</f>
        <v>-1.8257476719227186</v>
      </c>
      <c r="F325" s="1">
        <f>G322</f>
        <v>1.1446725773284434</v>
      </c>
      <c r="G325" s="1">
        <f>F325+C319</f>
        <v>0.3719319162971888</v>
      </c>
    </row>
    <row r="326" spans="1:18" x14ac:dyDescent="0.3">
      <c r="A326" s="1" t="s">
        <v>20</v>
      </c>
      <c r="B326" s="1">
        <f>C323</f>
        <v>1.26883090185131</v>
      </c>
      <c r="C326" s="1">
        <f>B326+C320</f>
        <v>1.4758861379333268</v>
      </c>
      <c r="D326" s="1">
        <f>E323</f>
        <v>-1.5798255638968082</v>
      </c>
      <c r="E326" s="1">
        <f>D326+C320</f>
        <v>-1.3727703278147914</v>
      </c>
      <c r="F326" s="1">
        <f>G323</f>
        <v>0.31099466204549792</v>
      </c>
      <c r="G326" s="1">
        <f>F326+C320</f>
        <v>0.51804989812751479</v>
      </c>
    </row>
    <row r="327" spans="1:18" x14ac:dyDescent="0.3">
      <c r="B327" s="1" t="s">
        <v>46</v>
      </c>
      <c r="C327" s="1" t="s">
        <v>47</v>
      </c>
      <c r="D327" s="1" t="s">
        <v>48</v>
      </c>
      <c r="E327" s="1" t="s">
        <v>49</v>
      </c>
      <c r="F327" s="1" t="s">
        <v>50</v>
      </c>
      <c r="G327" s="1" t="s">
        <v>51</v>
      </c>
    </row>
    <row r="328" spans="1:18" x14ac:dyDescent="0.3">
      <c r="A328" s="1" t="s">
        <v>19</v>
      </c>
      <c r="B328" s="1">
        <v>0</v>
      </c>
      <c r="C328" s="1">
        <f>C325</f>
        <v>-0.86440622746823359</v>
      </c>
      <c r="D328" s="1">
        <v>0</v>
      </c>
      <c r="E328" s="1">
        <f>E325</f>
        <v>-1.8257476719227186</v>
      </c>
      <c r="F328" s="1">
        <v>0</v>
      </c>
      <c r="G328" s="1">
        <f>G325</f>
        <v>0.3719319162971888</v>
      </c>
    </row>
    <row r="329" spans="1:18" x14ac:dyDescent="0.3">
      <c r="A329" s="1" t="s">
        <v>20</v>
      </c>
      <c r="B329" s="1">
        <v>0</v>
      </c>
      <c r="C329" s="1">
        <f>C326</f>
        <v>1.4758861379333268</v>
      </c>
      <c r="D329" s="1">
        <v>0</v>
      </c>
      <c r="E329" s="1">
        <f>E326</f>
        <v>-1.3727703278147914</v>
      </c>
      <c r="F329" s="1">
        <v>0</v>
      </c>
      <c r="G329" s="1">
        <f>G326</f>
        <v>0.51804989812751479</v>
      </c>
    </row>
    <row r="330" spans="1:18" x14ac:dyDescent="0.3">
      <c r="C330" s="3" t="s">
        <v>52</v>
      </c>
      <c r="D330" s="3" t="s">
        <v>53</v>
      </c>
      <c r="E330" s="3" t="s">
        <v>56</v>
      </c>
      <c r="F330" s="3" t="s">
        <v>57</v>
      </c>
      <c r="G330" s="3" t="s">
        <v>55</v>
      </c>
      <c r="H330" s="3" t="s">
        <v>54</v>
      </c>
    </row>
    <row r="331" spans="1:18" x14ac:dyDescent="0.3">
      <c r="C331" s="4">
        <f t="shared" ref="C331:H331" si="0">D5</f>
        <v>1.4</v>
      </c>
      <c r="D331" s="4">
        <f t="shared" si="0"/>
        <v>115</v>
      </c>
      <c r="E331" s="4">
        <f t="shared" si="0"/>
        <v>0.5</v>
      </c>
      <c r="F331" s="4">
        <f t="shared" si="0"/>
        <v>0</v>
      </c>
      <c r="G331" s="4">
        <f t="shared" si="0"/>
        <v>0.8</v>
      </c>
      <c r="H331" s="4">
        <f t="shared" si="0"/>
        <v>165</v>
      </c>
    </row>
    <row r="332" spans="1:18" x14ac:dyDescent="0.3">
      <c r="A332" s="1" t="s">
        <v>0</v>
      </c>
      <c r="B332" s="1" t="s">
        <v>0</v>
      </c>
      <c r="C332" s="1" t="s">
        <v>3</v>
      </c>
      <c r="D332" s="1" t="s">
        <v>4</v>
      </c>
      <c r="E332" s="1" t="s">
        <v>5</v>
      </c>
      <c r="F332" s="1" t="s">
        <v>6</v>
      </c>
      <c r="G332" s="1" t="s">
        <v>7</v>
      </c>
      <c r="H332" s="1" t="s">
        <v>8</v>
      </c>
      <c r="I332" s="1" t="s">
        <v>14</v>
      </c>
      <c r="J332" s="1" t="s">
        <v>9</v>
      </c>
      <c r="K332" s="1" t="s">
        <v>10</v>
      </c>
      <c r="L332" s="1" t="s">
        <v>11</v>
      </c>
      <c r="M332" s="1" t="s">
        <v>12</v>
      </c>
      <c r="N332" s="1" t="s">
        <v>18</v>
      </c>
      <c r="O332" s="1" t="s">
        <v>13</v>
      </c>
      <c r="P332" s="1" t="s">
        <v>15</v>
      </c>
      <c r="Q332" s="1" t="s">
        <v>16</v>
      </c>
      <c r="R332" s="1" t="s">
        <v>17</v>
      </c>
    </row>
    <row r="333" spans="1:18" x14ac:dyDescent="0.3">
      <c r="A333" s="1" t="s">
        <v>1</v>
      </c>
      <c r="B333" s="1" t="s">
        <v>2</v>
      </c>
      <c r="C333" s="5">
        <f>C331</f>
        <v>1.4</v>
      </c>
      <c r="D333" s="1">
        <f>D331</f>
        <v>115</v>
      </c>
      <c r="H333" s="5">
        <f>E331</f>
        <v>0.5</v>
      </c>
      <c r="I333" s="1">
        <f>F331</f>
        <v>0</v>
      </c>
      <c r="M333" s="5">
        <f>G331</f>
        <v>0.8</v>
      </c>
      <c r="N333" s="1">
        <f>H331</f>
        <v>165</v>
      </c>
    </row>
    <row r="334" spans="1:18" x14ac:dyDescent="0.3">
      <c r="A334" s="1">
        <v>0</v>
      </c>
      <c r="B334" s="1">
        <f>PI()*(A334)/180</f>
        <v>0</v>
      </c>
      <c r="C334" s="1">
        <f>C333</f>
        <v>1.4</v>
      </c>
      <c r="D334" s="1">
        <f>PI()*D333/180</f>
        <v>2.0071286397934789</v>
      </c>
      <c r="E334" s="1">
        <f>C334*SIN(B334+D334)</f>
        <v>1.26883090185131</v>
      </c>
      <c r="F334" s="1">
        <f>C334*SIN(B334+D334-4*PI()/3)</f>
        <v>-1.1468128620045888</v>
      </c>
      <c r="G334" s="1">
        <f>C334*SIN(B334+D334-2*PI()/3)</f>
        <v>-0.12201803984672129</v>
      </c>
      <c r="H334" s="1">
        <f>H333</f>
        <v>0.5</v>
      </c>
      <c r="I334" s="1">
        <f>PI()*I333/180</f>
        <v>0</v>
      </c>
      <c r="J334" s="1">
        <f>H334*SIN(B334+I334)</f>
        <v>0</v>
      </c>
      <c r="K334" s="1">
        <f>H334*SIN(B334+I334-2*PI()/3)</f>
        <v>-0.43301270189221935</v>
      </c>
      <c r="L334" s="1">
        <f>H334*SIN(B334+I334-4*PI()/3)</f>
        <v>0.43301270189221919</v>
      </c>
      <c r="M334" s="1">
        <f>M333</f>
        <v>0.8</v>
      </c>
      <c r="N334" s="1">
        <f>PI()*N333/180</f>
        <v>2.8797932657906435</v>
      </c>
      <c r="O334" s="1">
        <f>M334*SIN(B334+N334)</f>
        <v>0.20705523608201681</v>
      </c>
      <c r="P334" s="2">
        <f t="shared" ref="P334:P365" si="1">E334+J334+O334</f>
        <v>1.4758861379333268</v>
      </c>
      <c r="Q334" s="2">
        <f>F334+K334+O334</f>
        <v>-1.3727703278147914</v>
      </c>
      <c r="R334" s="2">
        <f>G334+L334+O334</f>
        <v>0.51804989812751479</v>
      </c>
    </row>
    <row r="335" spans="1:18" x14ac:dyDescent="0.3">
      <c r="A335" s="1">
        <v>10</v>
      </c>
      <c r="B335" s="1">
        <f t="shared" ref="B335:B382" si="2">PI()*(A335)/180</f>
        <v>0.17453292519943295</v>
      </c>
      <c r="C335" s="1">
        <f>C333</f>
        <v>1.4</v>
      </c>
      <c r="D335" s="1">
        <f>D334</f>
        <v>2.0071286397934789</v>
      </c>
      <c r="E335" s="1">
        <f t="shared" ref="E335:E382" si="3">C335*SIN(B335+D335)</f>
        <v>1.1468128620045888</v>
      </c>
      <c r="F335" s="1">
        <f t="shared" ref="F335:F382" si="4">C335*SIN(B335+D335-4*PI()/3)</f>
        <v>-1.26883090185131</v>
      </c>
      <c r="G335" s="1">
        <f t="shared" ref="G335:G382" si="5">C335*SIN(B335+D335-2*PI()/3)</f>
        <v>0.12201803984672129</v>
      </c>
      <c r="H335" s="1">
        <f>H333</f>
        <v>0.5</v>
      </c>
      <c r="I335" s="1">
        <f>I334</f>
        <v>0</v>
      </c>
      <c r="J335" s="1">
        <f t="shared" ref="J335:J382" si="6">H335*SIN(B335+I335)</f>
        <v>8.6824088833465166E-2</v>
      </c>
      <c r="K335" s="1">
        <f t="shared" ref="K335:K382" si="7">H335*SIN(B335+I335-2*PI()/3)</f>
        <v>-0.46984631039295421</v>
      </c>
      <c r="L335" s="1">
        <f t="shared" ref="L335:L382" si="8">H335*SIN(B335+I335-4*PI()/3)</f>
        <v>0.38302222155948895</v>
      </c>
      <c r="M335" s="1">
        <f>M333</f>
        <v>0.8</v>
      </c>
      <c r="N335" s="1">
        <f>N334</f>
        <v>2.8797932657906435</v>
      </c>
      <c r="O335" s="1">
        <f t="shared" ref="O335:O382" si="9">M335*SIN(B335+N335)</f>
        <v>6.9724594198126918E-2</v>
      </c>
      <c r="P335" s="2">
        <f t="shared" si="1"/>
        <v>1.3033615450361808</v>
      </c>
      <c r="Q335" s="2">
        <f t="shared" ref="Q335:Q382" si="10">F335+K335+O335</f>
        <v>-1.6689526180461374</v>
      </c>
      <c r="R335" s="2">
        <f t="shared" ref="R335:R382" si="11">G335+L335+O335</f>
        <v>0.57476485560433721</v>
      </c>
    </row>
    <row r="336" spans="1:18" x14ac:dyDescent="0.3">
      <c r="A336" s="1">
        <v>20</v>
      </c>
      <c r="B336" s="1">
        <f t="shared" si="2"/>
        <v>0.3490658503988659</v>
      </c>
      <c r="C336" s="1">
        <f t="shared" ref="C336:C382" si="12">C335</f>
        <v>1.4</v>
      </c>
      <c r="D336" s="1">
        <f t="shared" ref="D336:D382" si="13">D335</f>
        <v>2.0071286397934789</v>
      </c>
      <c r="E336" s="1">
        <f t="shared" si="3"/>
        <v>0.98994949366116658</v>
      </c>
      <c r="F336" s="1">
        <f t="shared" si="4"/>
        <v>-1.3522961568046956</v>
      </c>
      <c r="G336" s="1">
        <f t="shared" si="5"/>
        <v>0.36234666314352926</v>
      </c>
      <c r="H336" s="1">
        <f t="shared" ref="H336:I382" si="14">H335</f>
        <v>0.5</v>
      </c>
      <c r="I336" s="1">
        <f t="shared" si="14"/>
        <v>0</v>
      </c>
      <c r="J336" s="1">
        <f t="shared" si="6"/>
        <v>0.17101007166283436</v>
      </c>
      <c r="K336" s="1">
        <f t="shared" si="7"/>
        <v>-0.49240387650610407</v>
      </c>
      <c r="L336" s="1">
        <f t="shared" si="8"/>
        <v>0.32139380484326946</v>
      </c>
      <c r="M336" s="1">
        <f t="shared" ref="M336:N382" si="15">M335</f>
        <v>0.8</v>
      </c>
      <c r="N336" s="1">
        <f t="shared" si="15"/>
        <v>2.8797932657906435</v>
      </c>
      <c r="O336" s="1">
        <f t="shared" si="9"/>
        <v>-6.9724594198126363E-2</v>
      </c>
      <c r="P336" s="2">
        <f t="shared" si="1"/>
        <v>1.0912349711258746</v>
      </c>
      <c r="Q336" s="2">
        <f t="shared" si="10"/>
        <v>-1.9144246275089261</v>
      </c>
      <c r="R336" s="2">
        <f t="shared" si="11"/>
        <v>0.61401587378867228</v>
      </c>
    </row>
    <row r="337" spans="1:18" x14ac:dyDescent="0.3">
      <c r="A337" s="1">
        <v>30</v>
      </c>
      <c r="B337" s="1">
        <f t="shared" si="2"/>
        <v>0.52359877559829882</v>
      </c>
      <c r="C337" s="1">
        <f t="shared" si="12"/>
        <v>1.4</v>
      </c>
      <c r="D337" s="1">
        <f t="shared" si="13"/>
        <v>2.0071286397934789</v>
      </c>
      <c r="E337" s="1">
        <f t="shared" si="3"/>
        <v>0.80300701089146487</v>
      </c>
      <c r="F337" s="1">
        <f t="shared" si="4"/>
        <v>-1.3946725773284436</v>
      </c>
      <c r="G337" s="1">
        <f t="shared" si="5"/>
        <v>0.5916655664369791</v>
      </c>
      <c r="H337" s="1">
        <f t="shared" si="14"/>
        <v>0.5</v>
      </c>
      <c r="I337" s="1">
        <f t="shared" si="14"/>
        <v>0</v>
      </c>
      <c r="J337" s="1">
        <f t="shared" si="6"/>
        <v>0.24999999999999997</v>
      </c>
      <c r="K337" s="1">
        <f t="shared" si="7"/>
        <v>-0.5</v>
      </c>
      <c r="L337" s="1">
        <f t="shared" si="8"/>
        <v>0.24999999999999986</v>
      </c>
      <c r="M337" s="1">
        <f t="shared" si="15"/>
        <v>0.8</v>
      </c>
      <c r="N337" s="1">
        <f t="shared" si="15"/>
        <v>2.8797932657906435</v>
      </c>
      <c r="O337" s="1">
        <f t="shared" si="9"/>
        <v>-0.20705523608201629</v>
      </c>
      <c r="P337" s="2">
        <f t="shared" si="1"/>
        <v>0.84595177480944861</v>
      </c>
      <c r="Q337" s="2">
        <f t="shared" si="10"/>
        <v>-2.1017278134104598</v>
      </c>
      <c r="R337" s="2">
        <f t="shared" si="11"/>
        <v>0.63461033035496273</v>
      </c>
    </row>
    <row r="338" spans="1:18" x14ac:dyDescent="0.3">
      <c r="A338" s="1">
        <v>40</v>
      </c>
      <c r="B338" s="1">
        <f t="shared" si="2"/>
        <v>0.69813170079773179</v>
      </c>
      <c r="C338" s="1">
        <f t="shared" si="12"/>
        <v>1.4</v>
      </c>
      <c r="D338" s="1">
        <f t="shared" si="13"/>
        <v>2.0071286397934789</v>
      </c>
      <c r="E338" s="1">
        <f t="shared" si="3"/>
        <v>0.59166556643697921</v>
      </c>
      <c r="F338" s="1">
        <f t="shared" si="4"/>
        <v>-1.3946725773284436</v>
      </c>
      <c r="G338" s="1">
        <f t="shared" si="5"/>
        <v>0.80300701089146476</v>
      </c>
      <c r="H338" s="1">
        <f t="shared" si="14"/>
        <v>0.5</v>
      </c>
      <c r="I338" s="1">
        <f t="shared" si="14"/>
        <v>0</v>
      </c>
      <c r="J338" s="1">
        <f t="shared" si="6"/>
        <v>0.32139380484326963</v>
      </c>
      <c r="K338" s="1">
        <f t="shared" si="7"/>
        <v>-0.49240387650610401</v>
      </c>
      <c r="L338" s="1">
        <f t="shared" si="8"/>
        <v>0.17101007166283411</v>
      </c>
      <c r="M338" s="1">
        <f t="shared" si="15"/>
        <v>0.8</v>
      </c>
      <c r="N338" s="1">
        <f t="shared" si="15"/>
        <v>2.8797932657906435</v>
      </c>
      <c r="O338" s="1">
        <f t="shared" si="9"/>
        <v>-0.33809460939255942</v>
      </c>
      <c r="P338" s="2">
        <f t="shared" si="1"/>
        <v>0.57496476188768941</v>
      </c>
      <c r="Q338" s="2">
        <f t="shared" si="10"/>
        <v>-2.2251710632271071</v>
      </c>
      <c r="R338" s="2">
        <f t="shared" si="11"/>
        <v>0.63592247316173944</v>
      </c>
    </row>
    <row r="339" spans="1:18" x14ac:dyDescent="0.3">
      <c r="A339" s="1">
        <v>50</v>
      </c>
      <c r="B339" s="1">
        <f t="shared" si="2"/>
        <v>0.87266462599716477</v>
      </c>
      <c r="C339" s="1">
        <f t="shared" si="12"/>
        <v>1.4</v>
      </c>
      <c r="D339" s="1">
        <f t="shared" si="13"/>
        <v>2.0071286397934789</v>
      </c>
      <c r="E339" s="1">
        <f t="shared" si="3"/>
        <v>0.36234666314352942</v>
      </c>
      <c r="F339" s="1">
        <f t="shared" si="4"/>
        <v>-1.3522961568046954</v>
      </c>
      <c r="G339" s="1">
        <f t="shared" si="5"/>
        <v>0.98994949366116636</v>
      </c>
      <c r="H339" s="1">
        <f t="shared" si="14"/>
        <v>0.5</v>
      </c>
      <c r="I339" s="1">
        <f t="shared" si="14"/>
        <v>0</v>
      </c>
      <c r="J339" s="1">
        <f t="shared" si="6"/>
        <v>0.38302222155948901</v>
      </c>
      <c r="K339" s="1">
        <f t="shared" si="7"/>
        <v>-0.46984631039295416</v>
      </c>
      <c r="L339" s="1">
        <f t="shared" si="8"/>
        <v>8.6824088833465013E-2</v>
      </c>
      <c r="M339" s="1">
        <f t="shared" si="15"/>
        <v>0.8</v>
      </c>
      <c r="N339" s="1">
        <f t="shared" si="15"/>
        <v>2.8797932657906435</v>
      </c>
      <c r="O339" s="1">
        <f t="shared" si="9"/>
        <v>-0.45886114908083669</v>
      </c>
      <c r="P339" s="2">
        <f t="shared" si="1"/>
        <v>0.28650773562218174</v>
      </c>
      <c r="Q339" s="2">
        <f t="shared" si="10"/>
        <v>-2.2810036162784861</v>
      </c>
      <c r="R339" s="2">
        <f t="shared" si="11"/>
        <v>0.61791243341379465</v>
      </c>
    </row>
    <row r="340" spans="1:18" x14ac:dyDescent="0.3">
      <c r="A340" s="1">
        <v>60</v>
      </c>
      <c r="B340" s="1">
        <f t="shared" si="2"/>
        <v>1.0471975511965976</v>
      </c>
      <c r="C340" s="1">
        <f t="shared" si="12"/>
        <v>1.4</v>
      </c>
      <c r="D340" s="1">
        <f t="shared" si="13"/>
        <v>2.0071286397934789</v>
      </c>
      <c r="E340" s="1">
        <f t="shared" si="3"/>
        <v>0.12201803984672147</v>
      </c>
      <c r="F340" s="1">
        <f t="shared" si="4"/>
        <v>-1.2688309018513098</v>
      </c>
      <c r="G340" s="1">
        <f t="shared" si="5"/>
        <v>1.1468128620045885</v>
      </c>
      <c r="H340" s="1">
        <f t="shared" si="14"/>
        <v>0.5</v>
      </c>
      <c r="I340" s="1">
        <f t="shared" si="14"/>
        <v>0</v>
      </c>
      <c r="J340" s="1">
        <f t="shared" si="6"/>
        <v>0.4330127018922193</v>
      </c>
      <c r="K340" s="1">
        <f t="shared" si="7"/>
        <v>-0.4330127018922193</v>
      </c>
      <c r="L340" s="1">
        <f t="shared" si="8"/>
        <v>-6.1257422745431001E-17</v>
      </c>
      <c r="M340" s="1">
        <f t="shared" si="15"/>
        <v>0.8</v>
      </c>
      <c r="N340" s="1">
        <f t="shared" si="15"/>
        <v>2.8797932657906435</v>
      </c>
      <c r="O340" s="1">
        <f t="shared" si="9"/>
        <v>-0.56568542494923801</v>
      </c>
      <c r="P340" s="2">
        <f t="shared" si="1"/>
        <v>-1.0654683210297278E-2</v>
      </c>
      <c r="Q340" s="2">
        <f t="shared" si="10"/>
        <v>-2.267529028692767</v>
      </c>
      <c r="R340" s="2">
        <f t="shared" si="11"/>
        <v>0.58112743705535053</v>
      </c>
    </row>
    <row r="341" spans="1:18" x14ac:dyDescent="0.3">
      <c r="A341" s="1">
        <v>70</v>
      </c>
      <c r="B341" s="1">
        <f t="shared" si="2"/>
        <v>1.2217304763960306</v>
      </c>
      <c r="C341" s="1">
        <f t="shared" si="12"/>
        <v>1.4</v>
      </c>
      <c r="D341" s="1">
        <f t="shared" si="13"/>
        <v>2.0071286397934789</v>
      </c>
      <c r="E341" s="1">
        <f t="shared" si="3"/>
        <v>-0.12201803984672112</v>
      </c>
      <c r="F341" s="1">
        <f t="shared" si="4"/>
        <v>-1.1468128620045883</v>
      </c>
      <c r="G341" s="1">
        <f t="shared" si="5"/>
        <v>1.2688309018513098</v>
      </c>
      <c r="H341" s="1">
        <f t="shared" si="14"/>
        <v>0.5</v>
      </c>
      <c r="I341" s="1">
        <f t="shared" si="14"/>
        <v>0</v>
      </c>
      <c r="J341" s="1">
        <f t="shared" si="6"/>
        <v>0.46984631039295416</v>
      </c>
      <c r="K341" s="1">
        <f t="shared" si="7"/>
        <v>-0.38302222155948895</v>
      </c>
      <c r="L341" s="1">
        <f t="shared" si="8"/>
        <v>-8.6824088833465346E-2</v>
      </c>
      <c r="M341" s="1">
        <f t="shared" si="15"/>
        <v>0.8</v>
      </c>
      <c r="N341" s="1">
        <f t="shared" si="15"/>
        <v>2.8797932657906435</v>
      </c>
      <c r="O341" s="1">
        <f t="shared" si="9"/>
        <v>-0.65532163543119326</v>
      </c>
      <c r="P341" s="2">
        <f t="shared" si="1"/>
        <v>-0.30749336488496021</v>
      </c>
      <c r="Q341" s="2">
        <f t="shared" si="10"/>
        <v>-2.1851567189952705</v>
      </c>
      <c r="R341" s="2">
        <f t="shared" si="11"/>
        <v>0.52668517758665123</v>
      </c>
    </row>
    <row r="342" spans="1:18" x14ac:dyDescent="0.3">
      <c r="A342" s="1">
        <v>80</v>
      </c>
      <c r="B342" s="1">
        <f t="shared" si="2"/>
        <v>1.3962634015954636</v>
      </c>
      <c r="C342" s="1">
        <f t="shared" si="12"/>
        <v>1.4</v>
      </c>
      <c r="D342" s="1">
        <f t="shared" si="13"/>
        <v>2.0071286397934789</v>
      </c>
      <c r="E342" s="1">
        <f t="shared" si="3"/>
        <v>-0.36234666314352848</v>
      </c>
      <c r="F342" s="1">
        <f t="shared" si="4"/>
        <v>-0.98994949366116636</v>
      </c>
      <c r="G342" s="1">
        <f t="shared" si="5"/>
        <v>1.3522961568046954</v>
      </c>
      <c r="H342" s="1">
        <f t="shared" si="14"/>
        <v>0.5</v>
      </c>
      <c r="I342" s="1">
        <f t="shared" si="14"/>
        <v>0</v>
      </c>
      <c r="J342" s="1">
        <f t="shared" si="6"/>
        <v>0.49240387650610401</v>
      </c>
      <c r="K342" s="1">
        <f t="shared" si="7"/>
        <v>-0.32139380484326963</v>
      </c>
      <c r="L342" s="1">
        <f t="shared" si="8"/>
        <v>-0.17101007166283466</v>
      </c>
      <c r="M342" s="1">
        <f t="shared" si="15"/>
        <v>0.8</v>
      </c>
      <c r="N342" s="1">
        <f t="shared" si="15"/>
        <v>2.8797932657906435</v>
      </c>
      <c r="O342" s="1">
        <f t="shared" si="9"/>
        <v>-0.72504622962931986</v>
      </c>
      <c r="P342" s="2">
        <f t="shared" si="1"/>
        <v>-0.59498901626674439</v>
      </c>
      <c r="Q342" s="2">
        <f t="shared" si="10"/>
        <v>-2.0363895281337561</v>
      </c>
      <c r="R342" s="2">
        <f t="shared" si="11"/>
        <v>0.45623985551254087</v>
      </c>
    </row>
    <row r="343" spans="1:18" x14ac:dyDescent="0.3">
      <c r="A343" s="1">
        <v>90</v>
      </c>
      <c r="B343" s="1">
        <f t="shared" si="2"/>
        <v>1.5707963267948966</v>
      </c>
      <c r="C343" s="1">
        <f t="shared" si="12"/>
        <v>1.4</v>
      </c>
      <c r="D343" s="1">
        <f t="shared" si="13"/>
        <v>2.0071286397934789</v>
      </c>
      <c r="E343" s="1">
        <f t="shared" si="3"/>
        <v>-0.59166556643697898</v>
      </c>
      <c r="F343" s="1">
        <f t="shared" si="4"/>
        <v>-0.80300701089146409</v>
      </c>
      <c r="G343" s="1">
        <f t="shared" si="5"/>
        <v>1.3946725773284436</v>
      </c>
      <c r="H343" s="1">
        <f t="shared" si="14"/>
        <v>0.5</v>
      </c>
      <c r="I343" s="1">
        <f t="shared" si="14"/>
        <v>0</v>
      </c>
      <c r="J343" s="1">
        <f t="shared" si="6"/>
        <v>0.5</v>
      </c>
      <c r="K343" s="1">
        <f t="shared" si="7"/>
        <v>-0.24999999999999992</v>
      </c>
      <c r="L343" s="1">
        <f t="shared" si="8"/>
        <v>-0.25000000000000017</v>
      </c>
      <c r="M343" s="1">
        <f t="shared" si="15"/>
        <v>0.8</v>
      </c>
      <c r="N343" s="1">
        <f t="shared" si="15"/>
        <v>2.8797932657906435</v>
      </c>
      <c r="O343" s="1">
        <f t="shared" si="9"/>
        <v>-0.77274066103125472</v>
      </c>
      <c r="P343" s="2">
        <f t="shared" si="1"/>
        <v>-0.8644062274682337</v>
      </c>
      <c r="Q343" s="2">
        <f t="shared" si="10"/>
        <v>-1.8257476719227186</v>
      </c>
      <c r="R343" s="2">
        <f t="shared" si="11"/>
        <v>0.37193191629718869</v>
      </c>
    </row>
    <row r="344" spans="1:18" x14ac:dyDescent="0.3">
      <c r="A344" s="1">
        <v>100</v>
      </c>
      <c r="B344" s="1">
        <f t="shared" si="2"/>
        <v>1.7453292519943295</v>
      </c>
      <c r="C344" s="1">
        <f t="shared" si="12"/>
        <v>1.4</v>
      </c>
      <c r="D344" s="1">
        <f t="shared" si="13"/>
        <v>2.0071286397934789</v>
      </c>
      <c r="E344" s="1">
        <f t="shared" si="3"/>
        <v>-0.80300701089146453</v>
      </c>
      <c r="F344" s="1">
        <f t="shared" si="4"/>
        <v>-0.59166556643697854</v>
      </c>
      <c r="G344" s="1">
        <f t="shared" si="5"/>
        <v>1.3946725773284436</v>
      </c>
      <c r="H344" s="1">
        <f t="shared" si="14"/>
        <v>0.5</v>
      </c>
      <c r="I344" s="1">
        <f t="shared" si="14"/>
        <v>0</v>
      </c>
      <c r="J344" s="1">
        <f t="shared" si="6"/>
        <v>0.49240387650610401</v>
      </c>
      <c r="K344" s="1">
        <f t="shared" si="7"/>
        <v>-0.17101007166283427</v>
      </c>
      <c r="L344" s="1">
        <f t="shared" si="8"/>
        <v>-0.32139380484326974</v>
      </c>
      <c r="M344" s="1">
        <f t="shared" si="15"/>
        <v>0.8</v>
      </c>
      <c r="N344" s="1">
        <f t="shared" si="15"/>
        <v>2.8797932657906435</v>
      </c>
      <c r="O344" s="1">
        <f t="shared" si="9"/>
        <v>-0.7969557584733965</v>
      </c>
      <c r="P344" s="2">
        <f t="shared" si="1"/>
        <v>-1.107558892858757</v>
      </c>
      <c r="Q344" s="2">
        <f t="shared" si="10"/>
        <v>-1.5596313965732094</v>
      </c>
      <c r="R344" s="2">
        <f t="shared" si="11"/>
        <v>0.27632301401177728</v>
      </c>
    </row>
    <row r="345" spans="1:18" x14ac:dyDescent="0.3">
      <c r="A345" s="1">
        <v>110</v>
      </c>
      <c r="B345" s="1">
        <f t="shared" si="2"/>
        <v>1.9198621771937625</v>
      </c>
      <c r="C345" s="1">
        <f t="shared" si="12"/>
        <v>1.4</v>
      </c>
      <c r="D345" s="1">
        <f t="shared" si="13"/>
        <v>2.0071286397934789</v>
      </c>
      <c r="E345" s="1">
        <f t="shared" si="3"/>
        <v>-0.98994949366116636</v>
      </c>
      <c r="F345" s="1">
        <f t="shared" si="4"/>
        <v>-0.36234666314352865</v>
      </c>
      <c r="G345" s="1">
        <f t="shared" si="5"/>
        <v>1.3522961568046956</v>
      </c>
      <c r="H345" s="1">
        <f t="shared" si="14"/>
        <v>0.5</v>
      </c>
      <c r="I345" s="1">
        <f t="shared" si="14"/>
        <v>0</v>
      </c>
      <c r="J345" s="1">
        <f t="shared" si="6"/>
        <v>0.46984631039295421</v>
      </c>
      <c r="K345" s="1">
        <f t="shared" si="7"/>
        <v>-8.6824088833465068E-2</v>
      </c>
      <c r="L345" s="1">
        <f t="shared" si="8"/>
        <v>-0.38302222155948917</v>
      </c>
      <c r="M345" s="1">
        <f t="shared" si="15"/>
        <v>0.8</v>
      </c>
      <c r="N345" s="1">
        <f t="shared" si="15"/>
        <v>2.8797932657906435</v>
      </c>
      <c r="O345" s="1">
        <f t="shared" si="9"/>
        <v>-0.7969557584733965</v>
      </c>
      <c r="P345" s="2">
        <f t="shared" si="1"/>
        <v>-1.3170589417416085</v>
      </c>
      <c r="Q345" s="2">
        <f t="shared" si="10"/>
        <v>-1.2461265104503902</v>
      </c>
      <c r="R345" s="2">
        <f t="shared" si="11"/>
        <v>0.17231817677180994</v>
      </c>
    </row>
    <row r="346" spans="1:18" x14ac:dyDescent="0.3">
      <c r="A346" s="1">
        <v>120</v>
      </c>
      <c r="B346" s="1">
        <f t="shared" si="2"/>
        <v>2.0943951023931953</v>
      </c>
      <c r="C346" s="1">
        <f t="shared" si="12"/>
        <v>1.4</v>
      </c>
      <c r="D346" s="1">
        <f t="shared" si="13"/>
        <v>2.0071286397934789</v>
      </c>
      <c r="E346" s="1">
        <f t="shared" si="3"/>
        <v>-1.1468128620045881</v>
      </c>
      <c r="F346" s="1">
        <f t="shared" si="4"/>
        <v>-0.12201803984672129</v>
      </c>
      <c r="G346" s="1">
        <f t="shared" si="5"/>
        <v>1.26883090185131</v>
      </c>
      <c r="H346" s="1">
        <f t="shared" si="14"/>
        <v>0.5</v>
      </c>
      <c r="I346" s="1">
        <f t="shared" si="14"/>
        <v>0</v>
      </c>
      <c r="J346" s="1">
        <f t="shared" si="6"/>
        <v>0.43301270189221935</v>
      </c>
      <c r="K346" s="1">
        <f t="shared" si="7"/>
        <v>0</v>
      </c>
      <c r="L346" s="1">
        <f t="shared" si="8"/>
        <v>-0.43301270189221935</v>
      </c>
      <c r="M346" s="1">
        <f t="shared" si="15"/>
        <v>0.8</v>
      </c>
      <c r="N346" s="1">
        <f t="shared" si="15"/>
        <v>2.8797932657906435</v>
      </c>
      <c r="O346" s="1">
        <f t="shared" si="9"/>
        <v>-0.77274066103125483</v>
      </c>
      <c r="P346" s="2">
        <f t="shared" si="1"/>
        <v>-1.4865408211436235</v>
      </c>
      <c r="Q346" s="2">
        <f t="shared" si="10"/>
        <v>-0.89475870087797615</v>
      </c>
      <c r="R346" s="2">
        <f t="shared" si="11"/>
        <v>6.3077538927835741E-2</v>
      </c>
    </row>
    <row r="347" spans="1:18" x14ac:dyDescent="0.3">
      <c r="A347" s="1">
        <v>130</v>
      </c>
      <c r="B347" s="1">
        <f t="shared" si="2"/>
        <v>2.2689280275926285</v>
      </c>
      <c r="C347" s="1">
        <f t="shared" si="12"/>
        <v>1.4</v>
      </c>
      <c r="D347" s="1">
        <f t="shared" si="13"/>
        <v>2.0071286397934789</v>
      </c>
      <c r="E347" s="1">
        <f t="shared" si="3"/>
        <v>-1.26883090185131</v>
      </c>
      <c r="F347" s="1">
        <f t="shared" si="4"/>
        <v>0.12201803984672253</v>
      </c>
      <c r="G347" s="1">
        <f t="shared" si="5"/>
        <v>1.1468128620045879</v>
      </c>
      <c r="H347" s="1">
        <f t="shared" si="14"/>
        <v>0.5</v>
      </c>
      <c r="I347" s="1">
        <f t="shared" si="14"/>
        <v>0</v>
      </c>
      <c r="J347" s="1">
        <f t="shared" si="6"/>
        <v>0.38302222155948901</v>
      </c>
      <c r="K347" s="1">
        <f t="shared" si="7"/>
        <v>8.682408883346529E-2</v>
      </c>
      <c r="L347" s="1">
        <f t="shared" si="8"/>
        <v>-0.46984631039295427</v>
      </c>
      <c r="M347" s="1">
        <f t="shared" si="15"/>
        <v>0.8</v>
      </c>
      <c r="N347" s="1">
        <f t="shared" si="15"/>
        <v>2.8797932657906435</v>
      </c>
      <c r="O347" s="1">
        <f t="shared" si="9"/>
        <v>-0.7250462296293203</v>
      </c>
      <c r="P347" s="2">
        <f t="shared" si="1"/>
        <v>-1.6108549099211413</v>
      </c>
      <c r="Q347" s="2">
        <f t="shared" si="10"/>
        <v>-0.51620410094913249</v>
      </c>
      <c r="R347" s="2">
        <f t="shared" si="11"/>
        <v>-4.8079678017686645E-2</v>
      </c>
    </row>
    <row r="348" spans="1:18" x14ac:dyDescent="0.3">
      <c r="A348" s="1">
        <v>140</v>
      </c>
      <c r="B348" s="1">
        <f t="shared" si="2"/>
        <v>2.4434609527920612</v>
      </c>
      <c r="C348" s="1">
        <f t="shared" si="12"/>
        <v>1.4</v>
      </c>
      <c r="D348" s="1">
        <f t="shared" si="13"/>
        <v>2.0071286397934789</v>
      </c>
      <c r="E348" s="1">
        <f t="shared" si="3"/>
        <v>-1.3522961568046956</v>
      </c>
      <c r="F348" s="1">
        <f t="shared" si="4"/>
        <v>0.36234666314352987</v>
      </c>
      <c r="G348" s="1">
        <f t="shared" si="5"/>
        <v>0.98994949366116602</v>
      </c>
      <c r="H348" s="1">
        <f t="shared" si="14"/>
        <v>0.5</v>
      </c>
      <c r="I348" s="1">
        <f t="shared" si="14"/>
        <v>0</v>
      </c>
      <c r="J348" s="1">
        <f t="shared" si="6"/>
        <v>0.32139380484326974</v>
      </c>
      <c r="K348" s="1">
        <f t="shared" si="7"/>
        <v>0.17101007166283438</v>
      </c>
      <c r="L348" s="1">
        <f t="shared" si="8"/>
        <v>-0.49240387650610407</v>
      </c>
      <c r="M348" s="1">
        <f t="shared" si="15"/>
        <v>0.8</v>
      </c>
      <c r="N348" s="1">
        <f t="shared" si="15"/>
        <v>2.8797932657906435</v>
      </c>
      <c r="O348" s="1">
        <f t="shared" si="9"/>
        <v>-0.65532163543119393</v>
      </c>
      <c r="P348" s="2">
        <f t="shared" si="1"/>
        <v>-1.6862239873926199</v>
      </c>
      <c r="Q348" s="2">
        <f t="shared" si="10"/>
        <v>-0.12196490062482968</v>
      </c>
      <c r="R348" s="2">
        <f t="shared" si="11"/>
        <v>-0.15777601827613197</v>
      </c>
    </row>
    <row r="349" spans="1:18" x14ac:dyDescent="0.3">
      <c r="A349" s="1">
        <v>150</v>
      </c>
      <c r="B349" s="1">
        <f t="shared" si="2"/>
        <v>2.6179938779914944</v>
      </c>
      <c r="C349" s="1">
        <f t="shared" si="12"/>
        <v>1.4</v>
      </c>
      <c r="D349" s="1">
        <f t="shared" si="13"/>
        <v>2.0071286397934789</v>
      </c>
      <c r="E349" s="1">
        <f t="shared" si="3"/>
        <v>-1.3946725773284436</v>
      </c>
      <c r="F349" s="1">
        <f t="shared" si="4"/>
        <v>0.59166556643697965</v>
      </c>
      <c r="G349" s="1">
        <f t="shared" si="5"/>
        <v>0.80300701089146431</v>
      </c>
      <c r="H349" s="1">
        <f t="shared" si="14"/>
        <v>0.5</v>
      </c>
      <c r="I349" s="1">
        <f t="shared" si="14"/>
        <v>0</v>
      </c>
      <c r="J349" s="1">
        <f t="shared" si="6"/>
        <v>0.24999999999999997</v>
      </c>
      <c r="K349" s="1">
        <f t="shared" si="7"/>
        <v>0.25000000000000011</v>
      </c>
      <c r="L349" s="1">
        <f t="shared" si="8"/>
        <v>-0.5</v>
      </c>
      <c r="M349" s="1">
        <f t="shared" si="15"/>
        <v>0.8</v>
      </c>
      <c r="N349" s="1">
        <f t="shared" si="15"/>
        <v>2.8797932657906435</v>
      </c>
      <c r="O349" s="1">
        <f t="shared" si="9"/>
        <v>-0.56568542494923812</v>
      </c>
      <c r="P349" s="2">
        <f t="shared" si="1"/>
        <v>-1.7103580022776819</v>
      </c>
      <c r="Q349" s="2">
        <f t="shared" si="10"/>
        <v>0.27598014148774164</v>
      </c>
      <c r="R349" s="2">
        <f t="shared" si="11"/>
        <v>-0.26267841405777381</v>
      </c>
    </row>
    <row r="350" spans="1:18" x14ac:dyDescent="0.3">
      <c r="A350" s="1">
        <v>160</v>
      </c>
      <c r="B350" s="1">
        <f t="shared" si="2"/>
        <v>2.7925268031909272</v>
      </c>
      <c r="C350" s="1">
        <f t="shared" si="12"/>
        <v>1.4</v>
      </c>
      <c r="D350" s="1">
        <f t="shared" si="13"/>
        <v>2.0071286397934789</v>
      </c>
      <c r="E350" s="1">
        <f t="shared" si="3"/>
        <v>-1.3946725773284436</v>
      </c>
      <c r="F350" s="1">
        <f t="shared" si="4"/>
        <v>0.80300701089146476</v>
      </c>
      <c r="G350" s="1">
        <f t="shared" si="5"/>
        <v>0.59166556643697921</v>
      </c>
      <c r="H350" s="1">
        <f t="shared" si="14"/>
        <v>0.5</v>
      </c>
      <c r="I350" s="1">
        <f t="shared" si="14"/>
        <v>0</v>
      </c>
      <c r="J350" s="1">
        <f t="shared" si="6"/>
        <v>0.17101007166283444</v>
      </c>
      <c r="K350" s="1">
        <f t="shared" si="7"/>
        <v>0.32139380484326968</v>
      </c>
      <c r="L350" s="1">
        <f t="shared" si="8"/>
        <v>-0.49240387650610401</v>
      </c>
      <c r="M350" s="1">
        <f t="shared" si="15"/>
        <v>0.8</v>
      </c>
      <c r="N350" s="1">
        <f t="shared" si="15"/>
        <v>2.8797932657906435</v>
      </c>
      <c r="O350" s="1">
        <f t="shared" si="9"/>
        <v>-0.45886114908083719</v>
      </c>
      <c r="P350" s="2">
        <f t="shared" si="1"/>
        <v>-1.6825236547464464</v>
      </c>
      <c r="Q350" s="2">
        <f t="shared" si="10"/>
        <v>0.6655396666538973</v>
      </c>
      <c r="R350" s="2">
        <f t="shared" si="11"/>
        <v>-0.359599459149962</v>
      </c>
    </row>
    <row r="351" spans="1:18" x14ac:dyDescent="0.3">
      <c r="A351" s="1">
        <v>170</v>
      </c>
      <c r="B351" s="1">
        <f t="shared" si="2"/>
        <v>2.9670597283903604</v>
      </c>
      <c r="C351" s="1">
        <f t="shared" si="12"/>
        <v>1.4</v>
      </c>
      <c r="D351" s="1">
        <f t="shared" si="13"/>
        <v>2.0071286397934789</v>
      </c>
      <c r="E351" s="1">
        <f t="shared" si="3"/>
        <v>-1.3522961568046956</v>
      </c>
      <c r="F351" s="1">
        <f t="shared" si="4"/>
        <v>0.98994949366116636</v>
      </c>
      <c r="G351" s="1">
        <f t="shared" si="5"/>
        <v>0.36234666314352942</v>
      </c>
      <c r="H351" s="1">
        <f t="shared" si="14"/>
        <v>0.5</v>
      </c>
      <c r="I351" s="1">
        <f t="shared" si="14"/>
        <v>0</v>
      </c>
      <c r="J351" s="1">
        <f t="shared" si="6"/>
        <v>8.6824088833465138E-2</v>
      </c>
      <c r="K351" s="1">
        <f t="shared" si="7"/>
        <v>0.38302222155948912</v>
      </c>
      <c r="L351" s="1">
        <f t="shared" si="8"/>
        <v>-0.4698463103929541</v>
      </c>
      <c r="M351" s="1">
        <f t="shared" si="15"/>
        <v>0.8</v>
      </c>
      <c r="N351" s="1">
        <f t="shared" si="15"/>
        <v>2.8797932657906435</v>
      </c>
      <c r="O351" s="1">
        <f t="shared" si="9"/>
        <v>-0.33809460939255942</v>
      </c>
      <c r="P351" s="2">
        <f t="shared" si="1"/>
        <v>-1.60356667736379</v>
      </c>
      <c r="Q351" s="2">
        <f t="shared" si="10"/>
        <v>1.0348771058280961</v>
      </c>
      <c r="R351" s="2">
        <f t="shared" si="11"/>
        <v>-0.4455942566419841</v>
      </c>
    </row>
    <row r="352" spans="1:18" x14ac:dyDescent="0.3">
      <c r="A352" s="1">
        <v>180</v>
      </c>
      <c r="B352" s="1">
        <f t="shared" si="2"/>
        <v>3.1415926535897931</v>
      </c>
      <c r="C352" s="1">
        <f t="shared" si="12"/>
        <v>1.4</v>
      </c>
      <c r="D352" s="1">
        <f t="shared" si="13"/>
        <v>2.0071286397934789</v>
      </c>
      <c r="E352" s="1">
        <f t="shared" si="3"/>
        <v>-1.2688309018513102</v>
      </c>
      <c r="F352" s="1">
        <f t="shared" si="4"/>
        <v>1.1468128620045883</v>
      </c>
      <c r="G352" s="1">
        <f t="shared" si="5"/>
        <v>0.12201803984672209</v>
      </c>
      <c r="H352" s="1">
        <f t="shared" si="14"/>
        <v>0.5</v>
      </c>
      <c r="I352" s="1">
        <f t="shared" si="14"/>
        <v>0</v>
      </c>
      <c r="J352" s="1">
        <f t="shared" si="6"/>
        <v>6.1257422745431001E-17</v>
      </c>
      <c r="K352" s="1">
        <f t="shared" si="7"/>
        <v>0.43301270189221935</v>
      </c>
      <c r="L352" s="1">
        <f t="shared" si="8"/>
        <v>-0.43301270189221924</v>
      </c>
      <c r="M352" s="1">
        <f t="shared" si="15"/>
        <v>0.8</v>
      </c>
      <c r="N352" s="1">
        <f t="shared" si="15"/>
        <v>2.8797932657906435</v>
      </c>
      <c r="O352" s="1">
        <f t="shared" si="9"/>
        <v>-0.20705523608201656</v>
      </c>
      <c r="P352" s="2">
        <f t="shared" si="1"/>
        <v>-1.4758861379333268</v>
      </c>
      <c r="Q352" s="2">
        <f t="shared" si="10"/>
        <v>1.3727703278147911</v>
      </c>
      <c r="R352" s="2">
        <f t="shared" si="11"/>
        <v>-0.51804989812751367</v>
      </c>
    </row>
    <row r="353" spans="1:18" x14ac:dyDescent="0.3">
      <c r="A353" s="1">
        <v>190</v>
      </c>
      <c r="B353" s="1">
        <f t="shared" si="2"/>
        <v>3.3161255787892263</v>
      </c>
      <c r="C353" s="1">
        <f t="shared" si="12"/>
        <v>1.4</v>
      </c>
      <c r="D353" s="1">
        <f t="shared" si="13"/>
        <v>2.0071286397934789</v>
      </c>
      <c r="E353" s="1">
        <f t="shared" si="3"/>
        <v>-1.1468128620045885</v>
      </c>
      <c r="F353" s="1">
        <f t="shared" si="4"/>
        <v>1.2688309018513102</v>
      </c>
      <c r="G353" s="1">
        <f t="shared" si="5"/>
        <v>-0.12201803984672173</v>
      </c>
      <c r="H353" s="1">
        <f t="shared" si="14"/>
        <v>0.5</v>
      </c>
      <c r="I353" s="1">
        <f t="shared" si="14"/>
        <v>0</v>
      </c>
      <c r="J353" s="1">
        <f t="shared" si="6"/>
        <v>-8.6824088833465235E-2</v>
      </c>
      <c r="K353" s="1">
        <f t="shared" si="7"/>
        <v>0.46984631039295427</v>
      </c>
      <c r="L353" s="1">
        <f t="shared" si="8"/>
        <v>-0.38302222155948884</v>
      </c>
      <c r="M353" s="1">
        <f t="shared" si="15"/>
        <v>0.8</v>
      </c>
      <c r="N353" s="1">
        <f t="shared" si="15"/>
        <v>2.8797932657906435</v>
      </c>
      <c r="O353" s="1">
        <f t="shared" si="9"/>
        <v>-6.9724594198126655E-2</v>
      </c>
      <c r="P353" s="2">
        <f t="shared" si="1"/>
        <v>-1.3033615450361804</v>
      </c>
      <c r="Q353" s="2">
        <f t="shared" si="10"/>
        <v>1.6689526180461378</v>
      </c>
      <c r="R353" s="2">
        <f t="shared" si="11"/>
        <v>-0.57476485560433721</v>
      </c>
    </row>
    <row r="354" spans="1:18" x14ac:dyDescent="0.3">
      <c r="A354" s="1">
        <v>200</v>
      </c>
      <c r="B354" s="1">
        <f t="shared" si="2"/>
        <v>3.4906585039886591</v>
      </c>
      <c r="C354" s="1">
        <f t="shared" si="12"/>
        <v>1.4</v>
      </c>
      <c r="D354" s="1">
        <f t="shared" si="13"/>
        <v>2.0071286397934789</v>
      </c>
      <c r="E354" s="1">
        <f t="shared" si="3"/>
        <v>-0.98994949366116669</v>
      </c>
      <c r="F354" s="1">
        <f t="shared" si="4"/>
        <v>1.3522961568046956</v>
      </c>
      <c r="G354" s="1">
        <f t="shared" si="5"/>
        <v>-0.36234666314352909</v>
      </c>
      <c r="H354" s="1">
        <f t="shared" si="14"/>
        <v>0.5</v>
      </c>
      <c r="I354" s="1">
        <f t="shared" si="14"/>
        <v>0</v>
      </c>
      <c r="J354" s="1">
        <f t="shared" si="6"/>
        <v>-0.17101007166283433</v>
      </c>
      <c r="K354" s="1">
        <f t="shared" si="7"/>
        <v>0.49240387650610407</v>
      </c>
      <c r="L354" s="1">
        <f t="shared" si="8"/>
        <v>-0.32139380484326951</v>
      </c>
      <c r="M354" s="1">
        <f t="shared" si="15"/>
        <v>0.8</v>
      </c>
      <c r="N354" s="1">
        <f t="shared" si="15"/>
        <v>2.8797932657906435</v>
      </c>
      <c r="O354" s="1">
        <f t="shared" si="9"/>
        <v>6.9724594198126266E-2</v>
      </c>
      <c r="P354" s="2">
        <f t="shared" si="1"/>
        <v>-1.0912349711258749</v>
      </c>
      <c r="Q354" s="2">
        <f t="shared" si="10"/>
        <v>1.9144246275089261</v>
      </c>
      <c r="R354" s="2">
        <f t="shared" si="11"/>
        <v>-0.61401587378867239</v>
      </c>
    </row>
    <row r="355" spans="1:18" x14ac:dyDescent="0.3">
      <c r="A355" s="1">
        <v>210</v>
      </c>
      <c r="B355" s="1">
        <f t="shared" si="2"/>
        <v>3.6651914291880923</v>
      </c>
      <c r="C355" s="1">
        <f t="shared" si="12"/>
        <v>1.4</v>
      </c>
      <c r="D355" s="1">
        <f t="shared" si="13"/>
        <v>2.0071286397934789</v>
      </c>
      <c r="E355" s="1">
        <f t="shared" si="3"/>
        <v>-0.80300701089146398</v>
      </c>
      <c r="F355" s="1">
        <f t="shared" si="4"/>
        <v>1.3946725773284439</v>
      </c>
      <c r="G355" s="1">
        <f t="shared" si="5"/>
        <v>-0.59166556643697998</v>
      </c>
      <c r="H355" s="1">
        <f t="shared" si="14"/>
        <v>0.5</v>
      </c>
      <c r="I355" s="1">
        <f t="shared" si="14"/>
        <v>0</v>
      </c>
      <c r="J355" s="1">
        <f t="shared" si="6"/>
        <v>-0.25000000000000006</v>
      </c>
      <c r="K355" s="1">
        <f t="shared" si="7"/>
        <v>0.5</v>
      </c>
      <c r="L355" s="1">
        <f t="shared" si="8"/>
        <v>-0.24999999999999972</v>
      </c>
      <c r="M355" s="1">
        <f t="shared" si="15"/>
        <v>0.8</v>
      </c>
      <c r="N355" s="1">
        <f t="shared" si="15"/>
        <v>2.8797932657906435</v>
      </c>
      <c r="O355" s="1">
        <f t="shared" si="9"/>
        <v>0.2070552360820162</v>
      </c>
      <c r="P355" s="2">
        <f t="shared" si="1"/>
        <v>-0.84595177480944783</v>
      </c>
      <c r="Q355" s="2">
        <f t="shared" si="10"/>
        <v>2.1017278134104602</v>
      </c>
      <c r="R355" s="2">
        <f t="shared" si="11"/>
        <v>-0.6346103303549635</v>
      </c>
    </row>
    <row r="356" spans="1:18" x14ac:dyDescent="0.3">
      <c r="A356" s="1">
        <v>220</v>
      </c>
      <c r="B356" s="1">
        <f t="shared" si="2"/>
        <v>3.839724354387525</v>
      </c>
      <c r="C356" s="1">
        <f t="shared" si="12"/>
        <v>1.4</v>
      </c>
      <c r="D356" s="1">
        <f t="shared" si="13"/>
        <v>2.0071286397934789</v>
      </c>
      <c r="E356" s="1">
        <f t="shared" si="3"/>
        <v>-0.59166556643697887</v>
      </c>
      <c r="F356" s="1">
        <f t="shared" si="4"/>
        <v>1.3946725773284436</v>
      </c>
      <c r="G356" s="1">
        <f t="shared" si="5"/>
        <v>-0.80300701089146509</v>
      </c>
      <c r="H356" s="1">
        <f t="shared" si="14"/>
        <v>0.5</v>
      </c>
      <c r="I356" s="1">
        <f t="shared" si="14"/>
        <v>0</v>
      </c>
      <c r="J356" s="1">
        <f t="shared" si="6"/>
        <v>-0.32139380484326963</v>
      </c>
      <c r="K356" s="1">
        <f t="shared" si="7"/>
        <v>0.49240387650610401</v>
      </c>
      <c r="L356" s="1">
        <f t="shared" si="8"/>
        <v>-0.17101007166283416</v>
      </c>
      <c r="M356" s="1">
        <f t="shared" si="15"/>
        <v>0.8</v>
      </c>
      <c r="N356" s="1">
        <f t="shared" si="15"/>
        <v>2.8797932657906435</v>
      </c>
      <c r="O356" s="1">
        <f t="shared" si="9"/>
        <v>0.33809460939255903</v>
      </c>
      <c r="P356" s="2">
        <f t="shared" si="1"/>
        <v>-0.57496476188768941</v>
      </c>
      <c r="Q356" s="2">
        <f t="shared" si="10"/>
        <v>2.2251710632271067</v>
      </c>
      <c r="R356" s="2">
        <f t="shared" si="11"/>
        <v>-0.63592247316174033</v>
      </c>
    </row>
    <row r="357" spans="1:18" x14ac:dyDescent="0.3">
      <c r="A357" s="1">
        <v>230</v>
      </c>
      <c r="B357" s="1">
        <f t="shared" si="2"/>
        <v>4.0142572795869578</v>
      </c>
      <c r="C357" s="1">
        <f t="shared" si="12"/>
        <v>1.4</v>
      </c>
      <c r="D357" s="1">
        <f t="shared" si="13"/>
        <v>2.0071286397934789</v>
      </c>
      <c r="E357" s="1">
        <f t="shared" si="3"/>
        <v>-0.36234666314352892</v>
      </c>
      <c r="F357" s="1">
        <f t="shared" si="4"/>
        <v>1.3522961568046954</v>
      </c>
      <c r="G357" s="1">
        <f t="shared" si="5"/>
        <v>-0.98994949366116669</v>
      </c>
      <c r="H357" s="1">
        <f t="shared" si="14"/>
        <v>0.5</v>
      </c>
      <c r="I357" s="1">
        <f t="shared" si="14"/>
        <v>0</v>
      </c>
      <c r="J357" s="1">
        <f t="shared" si="6"/>
        <v>-0.38302222155948895</v>
      </c>
      <c r="K357" s="1">
        <f t="shared" si="7"/>
        <v>0.46984631039295421</v>
      </c>
      <c r="L357" s="1">
        <f t="shared" si="8"/>
        <v>-8.6824088833465068E-2</v>
      </c>
      <c r="M357" s="1">
        <f t="shared" si="15"/>
        <v>0.8</v>
      </c>
      <c r="N357" s="1">
        <f t="shared" si="15"/>
        <v>2.8797932657906435</v>
      </c>
      <c r="O357" s="1">
        <f t="shared" si="9"/>
        <v>0.45886114908083625</v>
      </c>
      <c r="P357" s="2">
        <f t="shared" si="1"/>
        <v>-0.28650773562218163</v>
      </c>
      <c r="Q357" s="2">
        <f t="shared" si="10"/>
        <v>2.2810036162784857</v>
      </c>
      <c r="R357" s="2">
        <f t="shared" si="11"/>
        <v>-0.61791243341379554</v>
      </c>
    </row>
    <row r="358" spans="1:18" x14ac:dyDescent="0.3">
      <c r="A358" s="1">
        <v>240</v>
      </c>
      <c r="B358" s="1">
        <f t="shared" si="2"/>
        <v>4.1887902047863905</v>
      </c>
      <c r="C358" s="1">
        <f t="shared" si="12"/>
        <v>1.4</v>
      </c>
      <c r="D358" s="1">
        <f t="shared" si="13"/>
        <v>2.0071286397934789</v>
      </c>
      <c r="E358" s="1">
        <f t="shared" si="3"/>
        <v>-0.12201803984672163</v>
      </c>
      <c r="F358" s="1">
        <f t="shared" si="4"/>
        <v>1.2688309018513098</v>
      </c>
      <c r="G358" s="1">
        <f t="shared" si="5"/>
        <v>-1.146812862004589</v>
      </c>
      <c r="H358" s="1">
        <f t="shared" si="14"/>
        <v>0.5</v>
      </c>
      <c r="I358" s="1">
        <f t="shared" si="14"/>
        <v>0</v>
      </c>
      <c r="J358" s="1">
        <f t="shared" si="6"/>
        <v>-0.43301270189221919</v>
      </c>
      <c r="K358" s="1">
        <f t="shared" si="7"/>
        <v>0.43301270189221935</v>
      </c>
      <c r="L358" s="1">
        <f t="shared" si="8"/>
        <v>0</v>
      </c>
      <c r="M358" s="1">
        <f t="shared" si="15"/>
        <v>0.8</v>
      </c>
      <c r="N358" s="1">
        <f t="shared" si="15"/>
        <v>2.8797932657906435</v>
      </c>
      <c r="O358" s="1">
        <f t="shared" si="9"/>
        <v>0.56568542494923735</v>
      </c>
      <c r="P358" s="2">
        <f t="shared" si="1"/>
        <v>1.0654683210296501E-2</v>
      </c>
      <c r="Q358" s="2">
        <f t="shared" si="10"/>
        <v>2.2675290286927665</v>
      </c>
      <c r="R358" s="2">
        <f t="shared" si="11"/>
        <v>-0.58112743705535164</v>
      </c>
    </row>
    <row r="359" spans="1:18" x14ac:dyDescent="0.3">
      <c r="A359" s="1">
        <v>250</v>
      </c>
      <c r="B359" s="1">
        <f t="shared" si="2"/>
        <v>4.3633231299858233</v>
      </c>
      <c r="C359" s="1">
        <f t="shared" si="12"/>
        <v>1.4</v>
      </c>
      <c r="D359" s="1">
        <f t="shared" si="13"/>
        <v>2.0071286397934789</v>
      </c>
      <c r="E359" s="1">
        <f t="shared" si="3"/>
        <v>0.12201803984672095</v>
      </c>
      <c r="F359" s="1">
        <f t="shared" si="4"/>
        <v>1.1468128620045883</v>
      </c>
      <c r="G359" s="1">
        <f t="shared" si="5"/>
        <v>-1.26883090185131</v>
      </c>
      <c r="H359" s="1">
        <f t="shared" si="14"/>
        <v>0.5</v>
      </c>
      <c r="I359" s="1">
        <f t="shared" si="14"/>
        <v>0</v>
      </c>
      <c r="J359" s="1">
        <f t="shared" si="6"/>
        <v>-0.4698463103929541</v>
      </c>
      <c r="K359" s="1">
        <f t="shared" si="7"/>
        <v>0.38302222155948917</v>
      </c>
      <c r="L359" s="1">
        <f t="shared" si="8"/>
        <v>8.6824088833465068E-2</v>
      </c>
      <c r="M359" s="1">
        <f t="shared" si="15"/>
        <v>0.8</v>
      </c>
      <c r="N359" s="1">
        <f t="shared" si="15"/>
        <v>2.8797932657906435</v>
      </c>
      <c r="O359" s="1">
        <f t="shared" si="9"/>
        <v>0.65532163543119282</v>
      </c>
      <c r="P359" s="2">
        <f t="shared" si="1"/>
        <v>0.30749336488495965</v>
      </c>
      <c r="Q359" s="2">
        <f t="shared" si="10"/>
        <v>2.1851567189952705</v>
      </c>
      <c r="R359" s="2">
        <f t="shared" si="11"/>
        <v>-0.52668517758665212</v>
      </c>
    </row>
    <row r="360" spans="1:18" x14ac:dyDescent="0.3">
      <c r="A360" s="1">
        <v>260</v>
      </c>
      <c r="B360" s="1">
        <f t="shared" si="2"/>
        <v>4.5378560551852569</v>
      </c>
      <c r="C360" s="1">
        <f t="shared" si="12"/>
        <v>1.4</v>
      </c>
      <c r="D360" s="1">
        <f t="shared" si="13"/>
        <v>2.0071286397934789</v>
      </c>
      <c r="E360" s="1">
        <f t="shared" si="3"/>
        <v>0.36234666314352831</v>
      </c>
      <c r="F360" s="1">
        <f t="shared" si="4"/>
        <v>0.98994949366116658</v>
      </c>
      <c r="G360" s="1">
        <f t="shared" si="5"/>
        <v>-1.3522961568046956</v>
      </c>
      <c r="H360" s="1">
        <f t="shared" si="14"/>
        <v>0.5</v>
      </c>
      <c r="I360" s="1">
        <f t="shared" si="14"/>
        <v>0</v>
      </c>
      <c r="J360" s="1">
        <f t="shared" si="6"/>
        <v>-0.49240387650610401</v>
      </c>
      <c r="K360" s="1">
        <f t="shared" si="7"/>
        <v>0.32139380484326957</v>
      </c>
      <c r="L360" s="1">
        <f t="shared" si="8"/>
        <v>0.17101007166283458</v>
      </c>
      <c r="M360" s="1">
        <f t="shared" si="15"/>
        <v>0.8</v>
      </c>
      <c r="N360" s="1">
        <f t="shared" si="15"/>
        <v>2.8797932657906435</v>
      </c>
      <c r="O360" s="1">
        <f t="shared" si="9"/>
        <v>0.72504622962932008</v>
      </c>
      <c r="P360" s="2">
        <f t="shared" si="1"/>
        <v>0.59498901626674439</v>
      </c>
      <c r="Q360" s="2">
        <f t="shared" si="10"/>
        <v>2.0363895281337561</v>
      </c>
      <c r="R360" s="2">
        <f t="shared" si="11"/>
        <v>-0.45623985551254087</v>
      </c>
    </row>
    <row r="361" spans="1:18" x14ac:dyDescent="0.3">
      <c r="A361" s="1">
        <v>270</v>
      </c>
      <c r="B361" s="1">
        <f t="shared" si="2"/>
        <v>4.7123889803846897</v>
      </c>
      <c r="C361" s="1">
        <f t="shared" si="12"/>
        <v>1.4</v>
      </c>
      <c r="D361" s="1">
        <f t="shared" si="13"/>
        <v>2.0071286397934789</v>
      </c>
      <c r="E361" s="1">
        <f t="shared" si="3"/>
        <v>0.59166556643697821</v>
      </c>
      <c r="F361" s="1">
        <f t="shared" si="4"/>
        <v>0.80300701089146487</v>
      </c>
      <c r="G361" s="1">
        <f t="shared" si="5"/>
        <v>-1.3946725773284436</v>
      </c>
      <c r="H361" s="1">
        <f t="shared" si="14"/>
        <v>0.5</v>
      </c>
      <c r="I361" s="1">
        <f t="shared" si="14"/>
        <v>0</v>
      </c>
      <c r="J361" s="1">
        <f t="shared" si="6"/>
        <v>-0.5</v>
      </c>
      <c r="K361" s="1">
        <f t="shared" si="7"/>
        <v>0.24999999999999997</v>
      </c>
      <c r="L361" s="1">
        <f t="shared" si="8"/>
        <v>0.25000000000000011</v>
      </c>
      <c r="M361" s="1">
        <f t="shared" si="15"/>
        <v>0.8</v>
      </c>
      <c r="N361" s="1">
        <f t="shared" si="15"/>
        <v>2.8797932657906435</v>
      </c>
      <c r="O361" s="1">
        <f t="shared" si="9"/>
        <v>0.77274066103125472</v>
      </c>
      <c r="P361" s="2">
        <f t="shared" si="1"/>
        <v>0.86440622746823292</v>
      </c>
      <c r="Q361" s="2">
        <f t="shared" si="10"/>
        <v>1.8257476719227195</v>
      </c>
      <c r="R361" s="2">
        <f t="shared" si="11"/>
        <v>-0.37193191629718891</v>
      </c>
    </row>
    <row r="362" spans="1:18" x14ac:dyDescent="0.3">
      <c r="A362" s="1">
        <v>280</v>
      </c>
      <c r="B362" s="1">
        <f t="shared" si="2"/>
        <v>4.8869219055841224</v>
      </c>
      <c r="C362" s="1">
        <f t="shared" si="12"/>
        <v>1.4</v>
      </c>
      <c r="D362" s="1">
        <f t="shared" si="13"/>
        <v>2.0071286397934789</v>
      </c>
      <c r="E362" s="1">
        <f t="shared" si="3"/>
        <v>0.80300701089146331</v>
      </c>
      <c r="F362" s="1">
        <f t="shared" si="4"/>
        <v>0.59166556643697976</v>
      </c>
      <c r="G362" s="1">
        <f t="shared" si="5"/>
        <v>-1.3946725773284436</v>
      </c>
      <c r="H362" s="1">
        <f t="shared" si="14"/>
        <v>0.5</v>
      </c>
      <c r="I362" s="1">
        <f t="shared" si="14"/>
        <v>0</v>
      </c>
      <c r="J362" s="1">
        <f t="shared" si="6"/>
        <v>-0.49240387650610407</v>
      </c>
      <c r="K362" s="1">
        <f t="shared" si="7"/>
        <v>0.17101007166283444</v>
      </c>
      <c r="L362" s="1">
        <f t="shared" si="8"/>
        <v>0.32139380484326968</v>
      </c>
      <c r="M362" s="1">
        <f t="shared" si="15"/>
        <v>0.8</v>
      </c>
      <c r="N362" s="1">
        <f t="shared" si="15"/>
        <v>2.8797932657906435</v>
      </c>
      <c r="O362" s="1">
        <f t="shared" si="9"/>
        <v>0.7969557584733965</v>
      </c>
      <c r="P362" s="2">
        <f t="shared" si="1"/>
        <v>1.1075588928587559</v>
      </c>
      <c r="Q362" s="2">
        <f t="shared" si="10"/>
        <v>1.5596313965732107</v>
      </c>
      <c r="R362" s="2">
        <f t="shared" si="11"/>
        <v>-0.2763230140117775</v>
      </c>
    </row>
    <row r="363" spans="1:18" x14ac:dyDescent="0.3">
      <c r="A363" s="1">
        <v>290</v>
      </c>
      <c r="B363" s="1">
        <f t="shared" si="2"/>
        <v>5.0614548307835552</v>
      </c>
      <c r="C363" s="1">
        <f t="shared" si="12"/>
        <v>1.4</v>
      </c>
      <c r="D363" s="1">
        <f t="shared" si="13"/>
        <v>2.0071286397934789</v>
      </c>
      <c r="E363" s="1">
        <f t="shared" si="3"/>
        <v>0.98994949366116525</v>
      </c>
      <c r="F363" s="1">
        <f t="shared" si="4"/>
        <v>0.36234666314353003</v>
      </c>
      <c r="G363" s="1">
        <f t="shared" si="5"/>
        <v>-1.3522961568046956</v>
      </c>
      <c r="H363" s="1">
        <f t="shared" si="14"/>
        <v>0.5</v>
      </c>
      <c r="I363" s="1">
        <f t="shared" si="14"/>
        <v>0</v>
      </c>
      <c r="J363" s="1">
        <f t="shared" si="6"/>
        <v>-0.46984631039295427</v>
      </c>
      <c r="K363" s="1">
        <f t="shared" si="7"/>
        <v>8.6824088833465346E-2</v>
      </c>
      <c r="L363" s="1">
        <f t="shared" si="8"/>
        <v>0.38302222155948895</v>
      </c>
      <c r="M363" s="1">
        <f t="shared" si="15"/>
        <v>0.8</v>
      </c>
      <c r="N363" s="1">
        <f t="shared" si="15"/>
        <v>2.8797932657906435</v>
      </c>
      <c r="O363" s="1">
        <f t="shared" si="9"/>
        <v>0.7969557584733965</v>
      </c>
      <c r="P363" s="2">
        <f t="shared" si="1"/>
        <v>1.3170589417416076</v>
      </c>
      <c r="Q363" s="2">
        <f t="shared" si="10"/>
        <v>1.246126510450392</v>
      </c>
      <c r="R363" s="2">
        <f t="shared" si="11"/>
        <v>-0.17231817677181016</v>
      </c>
    </row>
    <row r="364" spans="1:18" x14ac:dyDescent="0.3">
      <c r="A364" s="1">
        <v>300</v>
      </c>
      <c r="B364" s="1">
        <f t="shared" si="2"/>
        <v>5.2359877559829888</v>
      </c>
      <c r="C364" s="1">
        <f t="shared" si="12"/>
        <v>1.4</v>
      </c>
      <c r="D364" s="1">
        <f t="shared" si="13"/>
        <v>2.0071286397934789</v>
      </c>
      <c r="E364" s="1">
        <f t="shared" si="3"/>
        <v>1.1468128620045888</v>
      </c>
      <c r="F364" s="1">
        <f t="shared" si="4"/>
        <v>0.12201803984672022</v>
      </c>
      <c r="G364" s="1">
        <f t="shared" si="5"/>
        <v>-1.2688309018513093</v>
      </c>
      <c r="H364" s="1">
        <f t="shared" si="14"/>
        <v>0.5</v>
      </c>
      <c r="I364" s="1">
        <f t="shared" si="14"/>
        <v>0</v>
      </c>
      <c r="J364" s="1">
        <f t="shared" si="6"/>
        <v>-0.4330127018922193</v>
      </c>
      <c r="K364" s="1">
        <f t="shared" si="7"/>
        <v>-1.6078718217960031E-16</v>
      </c>
      <c r="L364" s="1">
        <f t="shared" si="8"/>
        <v>0.43301270189221946</v>
      </c>
      <c r="M364" s="1">
        <f t="shared" si="15"/>
        <v>0.8</v>
      </c>
      <c r="N364" s="1">
        <f t="shared" si="15"/>
        <v>2.8797932657906435</v>
      </c>
      <c r="O364" s="1">
        <f t="shared" si="9"/>
        <v>0.77274066103125483</v>
      </c>
      <c r="P364" s="2">
        <f t="shared" si="1"/>
        <v>1.4865408211436244</v>
      </c>
      <c r="Q364" s="2">
        <f t="shared" si="10"/>
        <v>0.89475870087797493</v>
      </c>
      <c r="R364" s="2">
        <f t="shared" si="11"/>
        <v>-6.3077538927835075E-2</v>
      </c>
    </row>
    <row r="365" spans="1:18" x14ac:dyDescent="0.3">
      <c r="A365" s="1">
        <v>310</v>
      </c>
      <c r="B365" s="1">
        <f t="shared" si="2"/>
        <v>5.4105206811824216</v>
      </c>
      <c r="C365" s="1">
        <f t="shared" si="12"/>
        <v>1.4</v>
      </c>
      <c r="D365" s="1">
        <f t="shared" si="13"/>
        <v>2.0071286397934789</v>
      </c>
      <c r="E365" s="1">
        <f t="shared" si="3"/>
        <v>1.26883090185131</v>
      </c>
      <c r="F365" s="1">
        <f t="shared" si="4"/>
        <v>-0.12201803984672235</v>
      </c>
      <c r="G365" s="1">
        <f t="shared" si="5"/>
        <v>-1.1468128620045877</v>
      </c>
      <c r="H365" s="1">
        <f t="shared" si="14"/>
        <v>0.5</v>
      </c>
      <c r="I365" s="1">
        <f t="shared" si="14"/>
        <v>0</v>
      </c>
      <c r="J365" s="1">
        <f t="shared" si="6"/>
        <v>-0.38302222155948906</v>
      </c>
      <c r="K365" s="1">
        <f t="shared" si="7"/>
        <v>-8.6824088833465235E-2</v>
      </c>
      <c r="L365" s="1">
        <f t="shared" si="8"/>
        <v>0.46984631039295427</v>
      </c>
      <c r="M365" s="1">
        <f t="shared" si="15"/>
        <v>0.8</v>
      </c>
      <c r="N365" s="1">
        <f t="shared" si="15"/>
        <v>2.8797932657906435</v>
      </c>
      <c r="O365" s="1">
        <f t="shared" si="9"/>
        <v>0.7250462296293203</v>
      </c>
      <c r="P365" s="2">
        <f t="shared" si="1"/>
        <v>1.6108549099211413</v>
      </c>
      <c r="Q365" s="2">
        <f t="shared" si="10"/>
        <v>0.51620410094913272</v>
      </c>
      <c r="R365" s="2">
        <f t="shared" si="11"/>
        <v>4.8079678017686867E-2</v>
      </c>
    </row>
    <row r="366" spans="1:18" x14ac:dyDescent="0.3">
      <c r="A366" s="1">
        <v>320</v>
      </c>
      <c r="B366" s="1">
        <f t="shared" si="2"/>
        <v>5.5850536063818543</v>
      </c>
      <c r="C366" s="1">
        <f t="shared" si="12"/>
        <v>1.4</v>
      </c>
      <c r="D366" s="1">
        <f t="shared" si="13"/>
        <v>2.0071286397934789</v>
      </c>
      <c r="E366" s="1">
        <f t="shared" si="3"/>
        <v>1.3522961568046956</v>
      </c>
      <c r="F366" s="1">
        <f t="shared" si="4"/>
        <v>-0.36234666314352965</v>
      </c>
      <c r="G366" s="1">
        <f t="shared" si="5"/>
        <v>-0.9899494936611658</v>
      </c>
      <c r="H366" s="1">
        <f t="shared" si="14"/>
        <v>0.5</v>
      </c>
      <c r="I366" s="1">
        <f t="shared" si="14"/>
        <v>0</v>
      </c>
      <c r="J366" s="1">
        <f t="shared" si="6"/>
        <v>-0.32139380484326979</v>
      </c>
      <c r="K366" s="1">
        <f t="shared" si="7"/>
        <v>-0.17101007166283433</v>
      </c>
      <c r="L366" s="1">
        <f t="shared" si="8"/>
        <v>0.49240387650610407</v>
      </c>
      <c r="M366" s="1">
        <f t="shared" si="15"/>
        <v>0.8</v>
      </c>
      <c r="N366" s="1">
        <f t="shared" si="15"/>
        <v>2.8797932657906435</v>
      </c>
      <c r="O366" s="1">
        <f t="shared" si="9"/>
        <v>0.65532163543119393</v>
      </c>
      <c r="P366" s="2">
        <f t="shared" ref="P366:P382" si="16">E366+J366+O366</f>
        <v>1.6862239873926197</v>
      </c>
      <c r="Q366" s="2">
        <f t="shared" si="10"/>
        <v>0.12196490062483001</v>
      </c>
      <c r="R366" s="2">
        <f t="shared" si="11"/>
        <v>0.15777601827613219</v>
      </c>
    </row>
    <row r="367" spans="1:18" x14ac:dyDescent="0.3">
      <c r="A367" s="1">
        <v>330</v>
      </c>
      <c r="B367" s="1">
        <f t="shared" si="2"/>
        <v>5.7595865315812871</v>
      </c>
      <c r="C367" s="1">
        <f t="shared" si="12"/>
        <v>1.4</v>
      </c>
      <c r="D367" s="1">
        <f t="shared" si="13"/>
        <v>2.0071286397934789</v>
      </c>
      <c r="E367" s="1">
        <f t="shared" si="3"/>
        <v>1.3946725773284436</v>
      </c>
      <c r="F367" s="1">
        <f t="shared" si="4"/>
        <v>-0.59166556643697954</v>
      </c>
      <c r="G367" s="1">
        <f t="shared" si="5"/>
        <v>-0.80300701089146398</v>
      </c>
      <c r="H367" s="1">
        <f t="shared" si="14"/>
        <v>0.5</v>
      </c>
      <c r="I367" s="1">
        <f t="shared" si="14"/>
        <v>0</v>
      </c>
      <c r="J367" s="1">
        <f t="shared" si="6"/>
        <v>-0.25000000000000022</v>
      </c>
      <c r="K367" s="1">
        <f t="shared" si="7"/>
        <v>-0.24999999999999986</v>
      </c>
      <c r="L367" s="1">
        <f t="shared" si="8"/>
        <v>0.5</v>
      </c>
      <c r="M367" s="1">
        <f t="shared" si="15"/>
        <v>0.8</v>
      </c>
      <c r="N367" s="1">
        <f t="shared" si="15"/>
        <v>2.8797932657906435</v>
      </c>
      <c r="O367" s="1">
        <f t="shared" si="9"/>
        <v>0.56568542494923868</v>
      </c>
      <c r="P367" s="2">
        <f t="shared" si="16"/>
        <v>1.7103580022776821</v>
      </c>
      <c r="Q367" s="2">
        <f t="shared" si="10"/>
        <v>-0.27598014148774075</v>
      </c>
      <c r="R367" s="2">
        <f t="shared" si="11"/>
        <v>0.2626784140577747</v>
      </c>
    </row>
    <row r="368" spans="1:18" x14ac:dyDescent="0.3">
      <c r="A368" s="1">
        <v>340</v>
      </c>
      <c r="B368" s="1">
        <f t="shared" si="2"/>
        <v>5.9341194567807207</v>
      </c>
      <c r="C368" s="1">
        <f t="shared" si="12"/>
        <v>1.4</v>
      </c>
      <c r="D368" s="1">
        <f t="shared" si="13"/>
        <v>2.0071286397934789</v>
      </c>
      <c r="E368" s="1">
        <f t="shared" si="3"/>
        <v>1.3946725773284436</v>
      </c>
      <c r="F368" s="1">
        <f t="shared" si="4"/>
        <v>-0.80300701089146453</v>
      </c>
      <c r="G368" s="1">
        <f t="shared" si="5"/>
        <v>-0.59166556643697887</v>
      </c>
      <c r="H368" s="1">
        <f t="shared" si="14"/>
        <v>0.5</v>
      </c>
      <c r="I368" s="1">
        <f t="shared" si="14"/>
        <v>0</v>
      </c>
      <c r="J368" s="1">
        <f t="shared" si="6"/>
        <v>-0.1710100716628343</v>
      </c>
      <c r="K368" s="1">
        <f t="shared" si="7"/>
        <v>-0.32139380484326979</v>
      </c>
      <c r="L368" s="1">
        <f t="shared" si="8"/>
        <v>0.49240387650610395</v>
      </c>
      <c r="M368" s="1">
        <f t="shared" si="15"/>
        <v>0.8</v>
      </c>
      <c r="N368" s="1">
        <f t="shared" si="15"/>
        <v>2.8797932657906435</v>
      </c>
      <c r="O368" s="1">
        <f t="shared" si="9"/>
        <v>0.45886114908083669</v>
      </c>
      <c r="P368" s="2">
        <f t="shared" si="16"/>
        <v>1.6825236547464462</v>
      </c>
      <c r="Q368" s="2">
        <f t="shared" si="10"/>
        <v>-0.66553966665389752</v>
      </c>
      <c r="R368" s="2">
        <f t="shared" si="11"/>
        <v>0.35959945914996178</v>
      </c>
    </row>
    <row r="369" spans="1:18" x14ac:dyDescent="0.3">
      <c r="A369" s="1">
        <v>350</v>
      </c>
      <c r="B369" s="1">
        <f t="shared" si="2"/>
        <v>6.1086523819801526</v>
      </c>
      <c r="C369" s="1">
        <f t="shared" si="12"/>
        <v>1.4</v>
      </c>
      <c r="D369" s="1">
        <f t="shared" si="13"/>
        <v>2.0071286397934789</v>
      </c>
      <c r="E369" s="1">
        <f t="shared" si="3"/>
        <v>1.3522961568046956</v>
      </c>
      <c r="F369" s="1">
        <f t="shared" si="4"/>
        <v>-0.98994949366116636</v>
      </c>
      <c r="G369" s="1">
        <f t="shared" si="5"/>
        <v>-0.36234666314352892</v>
      </c>
      <c r="H369" s="1">
        <f t="shared" si="14"/>
        <v>0.5</v>
      </c>
      <c r="I369" s="1">
        <f t="shared" si="14"/>
        <v>0</v>
      </c>
      <c r="J369" s="1">
        <f t="shared" si="6"/>
        <v>-8.6824088833465637E-2</v>
      </c>
      <c r="K369" s="1">
        <f t="shared" si="7"/>
        <v>-0.38302222155948867</v>
      </c>
      <c r="L369" s="1">
        <f t="shared" si="8"/>
        <v>0.46984631039295427</v>
      </c>
      <c r="M369" s="1">
        <f t="shared" si="15"/>
        <v>0.8</v>
      </c>
      <c r="N369" s="1">
        <f t="shared" si="15"/>
        <v>2.8797932657906435</v>
      </c>
      <c r="O369" s="1">
        <f t="shared" si="9"/>
        <v>0.33809460939256075</v>
      </c>
      <c r="P369" s="2">
        <f t="shared" si="16"/>
        <v>1.6035666773637907</v>
      </c>
      <c r="Q369" s="2">
        <f t="shared" si="10"/>
        <v>-1.0348771058280943</v>
      </c>
      <c r="R369" s="2">
        <f t="shared" si="11"/>
        <v>0.4455942566419861</v>
      </c>
    </row>
    <row r="370" spans="1:18" x14ac:dyDescent="0.3">
      <c r="A370" s="1">
        <v>360</v>
      </c>
      <c r="B370" s="1">
        <f t="shared" si="2"/>
        <v>6.2831853071795862</v>
      </c>
      <c r="C370" s="1">
        <f t="shared" si="12"/>
        <v>1.4</v>
      </c>
      <c r="D370" s="1">
        <f t="shared" si="13"/>
        <v>2.0071286397934789</v>
      </c>
      <c r="E370" s="1">
        <f t="shared" si="3"/>
        <v>1.2688309018513102</v>
      </c>
      <c r="F370" s="1">
        <f t="shared" si="4"/>
        <v>-1.1468128620045881</v>
      </c>
      <c r="G370" s="1">
        <f t="shared" si="5"/>
        <v>-0.12201803984672163</v>
      </c>
      <c r="H370" s="1">
        <f t="shared" si="14"/>
        <v>0.5</v>
      </c>
      <c r="I370" s="1">
        <f t="shared" si="14"/>
        <v>0</v>
      </c>
      <c r="J370" s="1">
        <f t="shared" si="6"/>
        <v>-1.22514845490862E-16</v>
      </c>
      <c r="K370" s="1">
        <f t="shared" si="7"/>
        <v>-0.43301270189221941</v>
      </c>
      <c r="L370" s="1">
        <f t="shared" si="8"/>
        <v>0.43301270189221924</v>
      </c>
      <c r="M370" s="1">
        <f t="shared" si="15"/>
        <v>0.8</v>
      </c>
      <c r="N370" s="1">
        <f t="shared" si="15"/>
        <v>2.8797932657906435</v>
      </c>
      <c r="O370" s="1">
        <f t="shared" si="9"/>
        <v>0.20705523608201665</v>
      </c>
      <c r="P370" s="2">
        <f t="shared" si="16"/>
        <v>1.4758861379333266</v>
      </c>
      <c r="Q370" s="2">
        <f t="shared" si="10"/>
        <v>-1.3727703278147909</v>
      </c>
      <c r="R370" s="2">
        <f t="shared" si="11"/>
        <v>0.51804989812751434</v>
      </c>
    </row>
    <row r="371" spans="1:18" x14ac:dyDescent="0.3">
      <c r="A371" s="1">
        <v>370</v>
      </c>
      <c r="B371" s="1">
        <f t="shared" si="2"/>
        <v>6.457718232379019</v>
      </c>
      <c r="C371" s="1">
        <f t="shared" si="12"/>
        <v>1.4</v>
      </c>
      <c r="D371" s="1">
        <f t="shared" si="13"/>
        <v>2.0071286397934789</v>
      </c>
      <c r="E371" s="1">
        <f t="shared" si="3"/>
        <v>1.1468128620045892</v>
      </c>
      <c r="F371" s="1">
        <f t="shared" si="4"/>
        <v>-1.2688309018513095</v>
      </c>
      <c r="G371" s="1">
        <f t="shared" si="5"/>
        <v>0.12201803984672095</v>
      </c>
      <c r="H371" s="1">
        <f t="shared" si="14"/>
        <v>0.5</v>
      </c>
      <c r="I371" s="1">
        <f t="shared" si="14"/>
        <v>0</v>
      </c>
      <c r="J371" s="1">
        <f t="shared" si="6"/>
        <v>8.6824088833464957E-2</v>
      </c>
      <c r="K371" s="1">
        <f t="shared" si="7"/>
        <v>-0.46984631039295421</v>
      </c>
      <c r="L371" s="1">
        <f t="shared" si="8"/>
        <v>0.38302222155948901</v>
      </c>
      <c r="M371" s="1">
        <f t="shared" si="15"/>
        <v>0.8</v>
      </c>
      <c r="N371" s="1">
        <f t="shared" si="15"/>
        <v>2.8797932657906435</v>
      </c>
      <c r="O371" s="1">
        <f t="shared" si="9"/>
        <v>6.9724594198126752E-2</v>
      </c>
      <c r="P371" s="2">
        <f t="shared" si="16"/>
        <v>1.3033615450361811</v>
      </c>
      <c r="Q371" s="2">
        <f t="shared" si="10"/>
        <v>-1.6689526180461369</v>
      </c>
      <c r="R371" s="2">
        <f t="shared" si="11"/>
        <v>0.57476485560433666</v>
      </c>
    </row>
    <row r="372" spans="1:18" x14ac:dyDescent="0.3">
      <c r="A372" s="1">
        <v>380</v>
      </c>
      <c r="B372" s="1">
        <f t="shared" si="2"/>
        <v>6.6322511575784526</v>
      </c>
      <c r="C372" s="1">
        <f t="shared" si="12"/>
        <v>1.4</v>
      </c>
      <c r="D372" s="1">
        <f t="shared" si="13"/>
        <v>2.0071286397934789</v>
      </c>
      <c r="E372" s="1">
        <f t="shared" si="3"/>
        <v>0.98994949366116591</v>
      </c>
      <c r="F372" s="1">
        <f t="shared" si="4"/>
        <v>-1.3522961568046958</v>
      </c>
      <c r="G372" s="1">
        <f t="shared" si="5"/>
        <v>0.3623466631435307</v>
      </c>
      <c r="H372" s="1">
        <f t="shared" si="14"/>
        <v>0.5</v>
      </c>
      <c r="I372" s="1">
        <f t="shared" si="14"/>
        <v>0</v>
      </c>
      <c r="J372" s="1">
        <f t="shared" si="6"/>
        <v>0.17101007166283447</v>
      </c>
      <c r="K372" s="1">
        <f t="shared" si="7"/>
        <v>-0.49240387650610401</v>
      </c>
      <c r="L372" s="1">
        <f t="shared" si="8"/>
        <v>0.3213938048432694</v>
      </c>
      <c r="M372" s="1">
        <f t="shared" si="15"/>
        <v>0.8</v>
      </c>
      <c r="N372" s="1">
        <f t="shared" si="15"/>
        <v>2.8797932657906435</v>
      </c>
      <c r="O372" s="1">
        <f t="shared" si="9"/>
        <v>-6.9724594198126169E-2</v>
      </c>
      <c r="P372" s="2">
        <f t="shared" si="16"/>
        <v>1.0912349711258742</v>
      </c>
      <c r="Q372" s="2">
        <f t="shared" si="10"/>
        <v>-1.9144246275089261</v>
      </c>
      <c r="R372" s="2">
        <f t="shared" si="11"/>
        <v>0.61401587378867395</v>
      </c>
    </row>
    <row r="373" spans="1:18" x14ac:dyDescent="0.3">
      <c r="A373" s="1">
        <v>390</v>
      </c>
      <c r="B373" s="1">
        <f t="shared" si="2"/>
        <v>6.8067840827778845</v>
      </c>
      <c r="C373" s="1">
        <f t="shared" si="12"/>
        <v>1.4</v>
      </c>
      <c r="D373" s="1">
        <f t="shared" si="13"/>
        <v>2.0071286397934789</v>
      </c>
      <c r="E373" s="1">
        <f t="shared" si="3"/>
        <v>0.80300701089146609</v>
      </c>
      <c r="F373" s="1">
        <f t="shared" si="4"/>
        <v>-1.3946725773284436</v>
      </c>
      <c r="G373" s="1">
        <f t="shared" si="5"/>
        <v>0.59166556643697821</v>
      </c>
      <c r="H373" s="1">
        <f t="shared" si="14"/>
        <v>0.5</v>
      </c>
      <c r="I373" s="1">
        <f t="shared" si="14"/>
        <v>0</v>
      </c>
      <c r="J373" s="1">
        <f t="shared" si="6"/>
        <v>0.24999999999999964</v>
      </c>
      <c r="K373" s="1">
        <f t="shared" si="7"/>
        <v>-0.5</v>
      </c>
      <c r="L373" s="1">
        <f t="shared" si="8"/>
        <v>0.25000000000000017</v>
      </c>
      <c r="M373" s="1">
        <f t="shared" si="15"/>
        <v>0.8</v>
      </c>
      <c r="N373" s="1">
        <f t="shared" si="15"/>
        <v>2.8797932657906435</v>
      </c>
      <c r="O373" s="1">
        <f t="shared" si="9"/>
        <v>-0.20705523608201612</v>
      </c>
      <c r="P373" s="2">
        <f t="shared" si="16"/>
        <v>0.84595177480944961</v>
      </c>
      <c r="Q373" s="2">
        <f t="shared" si="10"/>
        <v>-2.1017278134104598</v>
      </c>
      <c r="R373" s="2">
        <f t="shared" si="11"/>
        <v>0.63461033035496217</v>
      </c>
    </row>
    <row r="374" spans="1:18" x14ac:dyDescent="0.3">
      <c r="A374" s="1">
        <v>400</v>
      </c>
      <c r="B374" s="1">
        <f t="shared" si="2"/>
        <v>6.9813170079773181</v>
      </c>
      <c r="C374" s="1">
        <f t="shared" si="12"/>
        <v>1.4</v>
      </c>
      <c r="D374" s="1">
        <f t="shared" si="13"/>
        <v>2.0071286397934789</v>
      </c>
      <c r="E374" s="1">
        <f t="shared" si="3"/>
        <v>0.59166556643697898</v>
      </c>
      <c r="F374" s="1">
        <f t="shared" si="4"/>
        <v>-1.3946725773284436</v>
      </c>
      <c r="G374" s="1">
        <f t="shared" si="5"/>
        <v>0.80300701089146531</v>
      </c>
      <c r="H374" s="1">
        <f t="shared" si="14"/>
        <v>0.5</v>
      </c>
      <c r="I374" s="1">
        <f t="shared" si="14"/>
        <v>0</v>
      </c>
      <c r="J374" s="1">
        <f t="shared" si="6"/>
        <v>0.32139380484326957</v>
      </c>
      <c r="K374" s="1">
        <f t="shared" si="7"/>
        <v>-0.49240387650610407</v>
      </c>
      <c r="L374" s="1">
        <f t="shared" si="8"/>
        <v>0.17101007166283425</v>
      </c>
      <c r="M374" s="1">
        <f t="shared" si="15"/>
        <v>0.8</v>
      </c>
      <c r="N374" s="1">
        <f t="shared" si="15"/>
        <v>2.8797932657906435</v>
      </c>
      <c r="O374" s="1">
        <f t="shared" si="9"/>
        <v>-0.33809460939255898</v>
      </c>
      <c r="P374" s="2">
        <f t="shared" si="16"/>
        <v>0.57496476188768963</v>
      </c>
      <c r="Q374" s="2">
        <f t="shared" si="10"/>
        <v>-2.2251710632271067</v>
      </c>
      <c r="R374" s="2">
        <f t="shared" si="11"/>
        <v>0.63592247316174055</v>
      </c>
    </row>
    <row r="375" spans="1:18" x14ac:dyDescent="0.3">
      <c r="A375" s="1">
        <v>410</v>
      </c>
      <c r="B375" s="1">
        <f t="shared" si="2"/>
        <v>7.1558499331767509</v>
      </c>
      <c r="C375" s="1">
        <f t="shared" si="12"/>
        <v>1.4</v>
      </c>
      <c r="D375" s="1">
        <f t="shared" si="13"/>
        <v>2.0071286397934789</v>
      </c>
      <c r="E375" s="1">
        <f t="shared" si="3"/>
        <v>0.36234666314352909</v>
      </c>
      <c r="F375" s="1">
        <f t="shared" si="4"/>
        <v>-1.3522961568046954</v>
      </c>
      <c r="G375" s="1">
        <f t="shared" si="5"/>
        <v>0.98994949366116702</v>
      </c>
      <c r="H375" s="1">
        <f t="shared" si="14"/>
        <v>0.5</v>
      </c>
      <c r="I375" s="1">
        <f t="shared" si="14"/>
        <v>0</v>
      </c>
      <c r="J375" s="1">
        <f t="shared" si="6"/>
        <v>0.3830222215594889</v>
      </c>
      <c r="K375" s="1">
        <f t="shared" si="7"/>
        <v>-0.46984631039295427</v>
      </c>
      <c r="L375" s="1">
        <f t="shared" si="8"/>
        <v>8.6824088833465138E-2</v>
      </c>
      <c r="M375" s="1">
        <f t="shared" si="15"/>
        <v>0.8</v>
      </c>
      <c r="N375" s="1">
        <f t="shared" si="15"/>
        <v>2.8797932657906435</v>
      </c>
      <c r="O375" s="1">
        <f t="shared" si="9"/>
        <v>-0.45886114908083614</v>
      </c>
      <c r="P375" s="2">
        <f t="shared" si="16"/>
        <v>0.28650773562218185</v>
      </c>
      <c r="Q375" s="2">
        <f t="shared" si="10"/>
        <v>-2.2810036162784857</v>
      </c>
      <c r="R375" s="2">
        <f t="shared" si="11"/>
        <v>0.61791243341379598</v>
      </c>
    </row>
    <row r="376" spans="1:18" x14ac:dyDescent="0.3">
      <c r="A376" s="1">
        <v>420</v>
      </c>
      <c r="B376" s="1">
        <f t="shared" si="2"/>
        <v>7.3303828583761845</v>
      </c>
      <c r="C376" s="1">
        <f t="shared" si="12"/>
        <v>1.4</v>
      </c>
      <c r="D376" s="1">
        <f t="shared" si="13"/>
        <v>2.0071286397934789</v>
      </c>
      <c r="E376" s="1">
        <f t="shared" si="3"/>
        <v>0.12201803984672181</v>
      </c>
      <c r="F376" s="1">
        <f t="shared" si="4"/>
        <v>-1.2688309018513098</v>
      </c>
      <c r="G376" s="1">
        <f t="shared" si="5"/>
        <v>1.1468128620045888</v>
      </c>
      <c r="H376" s="1">
        <f t="shared" si="14"/>
        <v>0.5</v>
      </c>
      <c r="I376" s="1">
        <f t="shared" si="14"/>
        <v>0</v>
      </c>
      <c r="J376" s="1">
        <f t="shared" si="6"/>
        <v>0.43301270189221941</v>
      </c>
      <c r="K376" s="1">
        <f t="shared" si="7"/>
        <v>-0.43301270189221908</v>
      </c>
      <c r="L376" s="1">
        <f t="shared" si="8"/>
        <v>-3.8283178710463162E-16</v>
      </c>
      <c r="M376" s="1">
        <f t="shared" si="15"/>
        <v>0.8</v>
      </c>
      <c r="N376" s="1">
        <f t="shared" si="15"/>
        <v>2.8797932657906435</v>
      </c>
      <c r="O376" s="1">
        <f t="shared" si="9"/>
        <v>-0.56568542494923835</v>
      </c>
      <c r="P376" s="2">
        <f t="shared" si="16"/>
        <v>-1.0654683210297167E-2</v>
      </c>
      <c r="Q376" s="2">
        <f t="shared" si="10"/>
        <v>-2.267529028692767</v>
      </c>
      <c r="R376" s="2">
        <f t="shared" si="11"/>
        <v>0.58112743705534997</v>
      </c>
    </row>
    <row r="377" spans="1:18" x14ac:dyDescent="0.3">
      <c r="A377" s="1">
        <v>430</v>
      </c>
      <c r="B377" s="1">
        <f t="shared" si="2"/>
        <v>7.5049157835756164</v>
      </c>
      <c r="C377" s="1">
        <f t="shared" si="12"/>
        <v>1.4</v>
      </c>
      <c r="D377" s="1">
        <f t="shared" si="13"/>
        <v>2.0071286397934789</v>
      </c>
      <c r="E377" s="1">
        <f t="shared" si="3"/>
        <v>-0.12201803984672079</v>
      </c>
      <c r="F377" s="1">
        <f t="shared" si="4"/>
        <v>-1.1468128620045885</v>
      </c>
      <c r="G377" s="1">
        <f t="shared" si="5"/>
        <v>1.26883090185131</v>
      </c>
      <c r="H377" s="1">
        <f t="shared" si="14"/>
        <v>0.5</v>
      </c>
      <c r="I377" s="1">
        <f t="shared" si="14"/>
        <v>0</v>
      </c>
      <c r="J377" s="1">
        <f t="shared" si="6"/>
        <v>0.46984631039295405</v>
      </c>
      <c r="K377" s="1">
        <f t="shared" si="7"/>
        <v>-0.38302222155948934</v>
      </c>
      <c r="L377" s="1">
        <f t="shared" si="8"/>
        <v>-8.6824088833465013E-2</v>
      </c>
      <c r="M377" s="1">
        <f t="shared" si="15"/>
        <v>0.8</v>
      </c>
      <c r="N377" s="1">
        <f t="shared" si="15"/>
        <v>2.8797932657906435</v>
      </c>
      <c r="O377" s="1">
        <f t="shared" si="9"/>
        <v>-0.65532163543119282</v>
      </c>
      <c r="P377" s="2">
        <f t="shared" si="16"/>
        <v>-0.30749336488495954</v>
      </c>
      <c r="Q377" s="2">
        <f t="shared" si="10"/>
        <v>-2.1851567189952705</v>
      </c>
      <c r="R377" s="2">
        <f t="shared" si="11"/>
        <v>0.52668517758665212</v>
      </c>
    </row>
    <row r="378" spans="1:18" x14ac:dyDescent="0.3">
      <c r="A378" s="1">
        <v>440</v>
      </c>
      <c r="B378" s="1">
        <f t="shared" si="2"/>
        <v>7.67944870877505</v>
      </c>
      <c r="C378" s="1">
        <f t="shared" si="12"/>
        <v>1.4</v>
      </c>
      <c r="D378" s="1">
        <f t="shared" si="13"/>
        <v>2.0071286397934789</v>
      </c>
      <c r="E378" s="1">
        <f t="shared" si="3"/>
        <v>-0.36234666314352815</v>
      </c>
      <c r="F378" s="1">
        <f t="shared" si="4"/>
        <v>-0.98994949366116669</v>
      </c>
      <c r="G378" s="1">
        <f t="shared" si="5"/>
        <v>1.3522961568046956</v>
      </c>
      <c r="H378" s="1">
        <f t="shared" si="14"/>
        <v>0.5</v>
      </c>
      <c r="I378" s="1">
        <f t="shared" si="14"/>
        <v>0</v>
      </c>
      <c r="J378" s="1">
        <f t="shared" si="6"/>
        <v>0.49240387650610401</v>
      </c>
      <c r="K378" s="1">
        <f t="shared" si="7"/>
        <v>-0.32139380484326946</v>
      </c>
      <c r="L378" s="1">
        <f t="shared" si="8"/>
        <v>-0.17101007166283452</v>
      </c>
      <c r="M378" s="1">
        <f t="shared" si="15"/>
        <v>0.8</v>
      </c>
      <c r="N378" s="1">
        <f t="shared" si="15"/>
        <v>2.8797932657906435</v>
      </c>
      <c r="O378" s="1">
        <f t="shared" si="9"/>
        <v>-0.72504622962932008</v>
      </c>
      <c r="P378" s="2">
        <f t="shared" si="16"/>
        <v>-0.59498901626674416</v>
      </c>
      <c r="Q378" s="2">
        <f t="shared" si="10"/>
        <v>-2.0363895281337561</v>
      </c>
      <c r="R378" s="2">
        <f t="shared" si="11"/>
        <v>0.45623985551254109</v>
      </c>
    </row>
    <row r="379" spans="1:18" x14ac:dyDescent="0.3">
      <c r="A379" s="1">
        <v>450</v>
      </c>
      <c r="B379" s="1">
        <f t="shared" si="2"/>
        <v>7.8539816339744828</v>
      </c>
      <c r="C379" s="1">
        <f t="shared" si="12"/>
        <v>1.4</v>
      </c>
      <c r="D379" s="1">
        <f t="shared" si="13"/>
        <v>2.0071286397934789</v>
      </c>
      <c r="E379" s="1">
        <f t="shared" si="3"/>
        <v>-0.5916655664369781</v>
      </c>
      <c r="F379" s="1">
        <f t="shared" si="4"/>
        <v>-0.80300701089146509</v>
      </c>
      <c r="G379" s="1">
        <f t="shared" si="5"/>
        <v>1.3946725773284436</v>
      </c>
      <c r="H379" s="1">
        <f t="shared" si="14"/>
        <v>0.5</v>
      </c>
      <c r="I379" s="1">
        <f t="shared" si="14"/>
        <v>0</v>
      </c>
      <c r="J379" s="1">
        <f t="shared" si="6"/>
        <v>0.5</v>
      </c>
      <c r="K379" s="1">
        <f t="shared" si="7"/>
        <v>-0.24999999999999983</v>
      </c>
      <c r="L379" s="1">
        <f t="shared" si="8"/>
        <v>-0.25000000000000006</v>
      </c>
      <c r="M379" s="1">
        <f t="shared" si="15"/>
        <v>0.8</v>
      </c>
      <c r="N379" s="1">
        <f t="shared" si="15"/>
        <v>2.8797932657906435</v>
      </c>
      <c r="O379" s="1">
        <f t="shared" si="9"/>
        <v>-0.77274066103125461</v>
      </c>
      <c r="P379" s="2">
        <f t="shared" si="16"/>
        <v>-0.8644062274682327</v>
      </c>
      <c r="Q379" s="2">
        <f t="shared" si="10"/>
        <v>-1.8257476719227195</v>
      </c>
      <c r="R379" s="2">
        <f t="shared" si="11"/>
        <v>0.37193191629718902</v>
      </c>
    </row>
    <row r="380" spans="1:18" x14ac:dyDescent="0.3">
      <c r="A380" s="1">
        <v>460</v>
      </c>
      <c r="B380" s="1">
        <f t="shared" si="2"/>
        <v>8.0285145591739155</v>
      </c>
      <c r="C380" s="1">
        <f t="shared" si="12"/>
        <v>1.4</v>
      </c>
      <c r="D380" s="1">
        <f t="shared" si="13"/>
        <v>2.0071286397934789</v>
      </c>
      <c r="E380" s="1">
        <f t="shared" si="3"/>
        <v>-0.8030070108914632</v>
      </c>
      <c r="F380" s="1">
        <f t="shared" si="4"/>
        <v>-0.59166556643697998</v>
      </c>
      <c r="G380" s="1">
        <f t="shared" si="5"/>
        <v>1.3946725773284436</v>
      </c>
      <c r="H380" s="1">
        <f t="shared" si="14"/>
        <v>0.5</v>
      </c>
      <c r="I380" s="1">
        <f t="shared" si="14"/>
        <v>0</v>
      </c>
      <c r="J380" s="1">
        <f t="shared" si="6"/>
        <v>0.49240387650610407</v>
      </c>
      <c r="K380" s="1">
        <f t="shared" si="7"/>
        <v>-0.1710100716628343</v>
      </c>
      <c r="L380" s="1">
        <f t="shared" si="8"/>
        <v>-0.32139380484326963</v>
      </c>
      <c r="M380" s="1">
        <f t="shared" si="15"/>
        <v>0.8</v>
      </c>
      <c r="N380" s="1">
        <f t="shared" si="15"/>
        <v>2.8797932657906435</v>
      </c>
      <c r="O380" s="1">
        <f t="shared" si="9"/>
        <v>-0.7969557584733965</v>
      </c>
      <c r="P380" s="2">
        <f t="shared" si="16"/>
        <v>-1.1075588928587556</v>
      </c>
      <c r="Q380" s="2">
        <f t="shared" si="10"/>
        <v>-1.5596313965732107</v>
      </c>
      <c r="R380" s="2">
        <f t="shared" si="11"/>
        <v>0.2763230140117775</v>
      </c>
    </row>
    <row r="381" spans="1:18" x14ac:dyDescent="0.3">
      <c r="A381" s="1">
        <v>470</v>
      </c>
      <c r="B381" s="1">
        <f t="shared" si="2"/>
        <v>8.2030474843733483</v>
      </c>
      <c r="C381" s="1">
        <f t="shared" si="12"/>
        <v>1.4</v>
      </c>
      <c r="D381" s="1">
        <f t="shared" si="13"/>
        <v>2.0071286397934789</v>
      </c>
      <c r="E381" s="1">
        <f t="shared" si="3"/>
        <v>-0.98994949366116514</v>
      </c>
      <c r="F381" s="1">
        <f t="shared" si="4"/>
        <v>-0.3623466631435302</v>
      </c>
      <c r="G381" s="1">
        <f t="shared" si="5"/>
        <v>1.3522961568046956</v>
      </c>
      <c r="H381" s="1">
        <f t="shared" si="14"/>
        <v>0.5</v>
      </c>
      <c r="I381" s="1">
        <f t="shared" si="14"/>
        <v>0</v>
      </c>
      <c r="J381" s="1">
        <f t="shared" si="6"/>
        <v>0.46984631039295432</v>
      </c>
      <c r="K381" s="1">
        <f t="shared" si="7"/>
        <v>-8.6824088833465193E-2</v>
      </c>
      <c r="L381" s="1">
        <f t="shared" si="8"/>
        <v>-0.38302222155948895</v>
      </c>
      <c r="M381" s="1">
        <f t="shared" si="15"/>
        <v>0.8</v>
      </c>
      <c r="N381" s="1">
        <f t="shared" si="15"/>
        <v>2.8797932657906435</v>
      </c>
      <c r="O381" s="1">
        <f t="shared" si="9"/>
        <v>-0.7969557584733965</v>
      </c>
      <c r="P381" s="2">
        <f t="shared" si="16"/>
        <v>-1.3170589417416072</v>
      </c>
      <c r="Q381" s="2">
        <f t="shared" si="10"/>
        <v>-1.246126510450392</v>
      </c>
      <c r="R381" s="2">
        <f t="shared" si="11"/>
        <v>0.17231817677181016</v>
      </c>
    </row>
    <row r="382" spans="1:18" x14ac:dyDescent="0.3">
      <c r="A382" s="1">
        <v>480</v>
      </c>
      <c r="B382" s="1">
        <f t="shared" si="2"/>
        <v>8.3775804095727811</v>
      </c>
      <c r="C382" s="1">
        <f t="shared" si="12"/>
        <v>1.4</v>
      </c>
      <c r="D382" s="1">
        <f t="shared" si="13"/>
        <v>2.0071286397934789</v>
      </c>
      <c r="E382" s="1">
        <f t="shared" si="3"/>
        <v>-1.1468128620045872</v>
      </c>
      <c r="F382" s="1">
        <f t="shared" si="4"/>
        <v>-0.12201803984672288</v>
      </c>
      <c r="G382" s="1">
        <f t="shared" si="5"/>
        <v>1.2688309018513102</v>
      </c>
      <c r="H382" s="1">
        <f t="shared" si="14"/>
        <v>0.5</v>
      </c>
      <c r="I382" s="1">
        <f t="shared" si="14"/>
        <v>0</v>
      </c>
      <c r="J382" s="1">
        <f t="shared" si="6"/>
        <v>0.43301270189221958</v>
      </c>
      <c r="K382" s="1">
        <f t="shared" si="7"/>
        <v>-1.22514845490862E-16</v>
      </c>
      <c r="L382" s="1">
        <f t="shared" si="8"/>
        <v>-0.43301270189221919</v>
      </c>
      <c r="M382" s="1">
        <f t="shared" si="15"/>
        <v>0.8</v>
      </c>
      <c r="N382" s="1">
        <f t="shared" si="15"/>
        <v>2.8797932657906435</v>
      </c>
      <c r="O382" s="1">
        <f t="shared" si="9"/>
        <v>-0.77274066103125483</v>
      </c>
      <c r="P382" s="2">
        <f t="shared" si="16"/>
        <v>-1.4865408211436224</v>
      </c>
      <c r="Q382" s="2">
        <f t="shared" si="10"/>
        <v>-0.89475870087797782</v>
      </c>
      <c r="R382" s="2">
        <f t="shared" si="11"/>
        <v>6.3077538927836185E-2</v>
      </c>
    </row>
  </sheetData>
  <sheetProtection algorithmName="SHA-512" hashValue="E0YYYEDa2N3WKog/l0s0++g1DbvFS7aIlArlg1iHBDMq+wIYwngQFt2IX3UTd3BMQDWn0BJZx7xqOTNHnEfKyg==" saltValue="PdMi381MHIrGrlIyCadq7w==" spinCount="100000" sheet="1" objects="1" scenarios="1"/>
  <mergeCells count="1">
    <mergeCell ref="L39:R39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Scroll Bar 12">
              <controlPr defaultSize="0" autoPict="0">
                <anchor moveWithCells="1">
                  <from>
                    <xdr:col>3</xdr:col>
                    <xdr:colOff>152400</xdr:colOff>
                    <xdr:row>1</xdr:row>
                    <xdr:rowOff>97971</xdr:rowOff>
                  </from>
                  <to>
                    <xdr:col>3</xdr:col>
                    <xdr:colOff>827314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Scroll Bar 13">
              <controlPr defaultSize="0" autoPict="0">
                <anchor moveWithCells="1">
                  <from>
                    <xdr:col>4</xdr:col>
                    <xdr:colOff>141514</xdr:colOff>
                    <xdr:row>1</xdr:row>
                    <xdr:rowOff>97971</xdr:rowOff>
                  </from>
                  <to>
                    <xdr:col>4</xdr:col>
                    <xdr:colOff>821871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croll Bar 14">
              <controlPr defaultSize="0" autoPict="0">
                <anchor moveWithCells="1">
                  <from>
                    <xdr:col>5</xdr:col>
                    <xdr:colOff>141514</xdr:colOff>
                    <xdr:row>1</xdr:row>
                    <xdr:rowOff>97971</xdr:rowOff>
                  </from>
                  <to>
                    <xdr:col>5</xdr:col>
                    <xdr:colOff>821871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croll Bar 15">
              <controlPr defaultSize="0" autoPict="0">
                <anchor moveWithCells="1">
                  <from>
                    <xdr:col>6</xdr:col>
                    <xdr:colOff>152400</xdr:colOff>
                    <xdr:row>1</xdr:row>
                    <xdr:rowOff>97971</xdr:rowOff>
                  </from>
                  <to>
                    <xdr:col>6</xdr:col>
                    <xdr:colOff>827314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croll Bar 16">
              <controlPr defaultSize="0" autoPict="0">
                <anchor moveWithCells="1">
                  <from>
                    <xdr:col>7</xdr:col>
                    <xdr:colOff>136071</xdr:colOff>
                    <xdr:row>1</xdr:row>
                    <xdr:rowOff>97971</xdr:rowOff>
                  </from>
                  <to>
                    <xdr:col>7</xdr:col>
                    <xdr:colOff>810986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croll Bar 17">
              <controlPr defaultSize="0" autoPict="0">
                <anchor moveWithCells="1">
                  <from>
                    <xdr:col>8</xdr:col>
                    <xdr:colOff>136071</xdr:colOff>
                    <xdr:row>1</xdr:row>
                    <xdr:rowOff>97971</xdr:rowOff>
                  </from>
                  <to>
                    <xdr:col>8</xdr:col>
                    <xdr:colOff>810986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zoomScale="85" zoomScaleNormal="85" workbookViewId="0">
      <selection activeCell="V24" sqref="V24"/>
    </sheetView>
  </sheetViews>
  <sheetFormatPr baseColWidth="10" defaultColWidth="11" defaultRowHeight="12.45" x14ac:dyDescent="0.3"/>
  <cols>
    <col min="1" max="16384" width="11" style="2"/>
  </cols>
  <sheetData>
    <row r="1" spans="1:20" ht="14.6" x14ac:dyDescent="0.4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9"/>
    </row>
    <row r="2" spans="1:20" ht="14.6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</row>
    <row r="3" spans="1:20" ht="14.6" x14ac:dyDescent="0.4">
      <c r="A3" s="1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9"/>
    </row>
    <row r="4" spans="1:20" ht="14.6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9"/>
    </row>
    <row r="5" spans="1:20" ht="14.6" x14ac:dyDescent="0.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11">
        <v>75</v>
      </c>
      <c r="O5" s="12"/>
      <c r="P5" s="8"/>
      <c r="Q5" s="8"/>
      <c r="R5" s="8"/>
      <c r="S5" s="8"/>
      <c r="T5" s="9"/>
    </row>
    <row r="6" spans="1:20" ht="14.6" x14ac:dyDescent="0.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9"/>
    </row>
    <row r="7" spans="1:20" ht="14.6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2"/>
      <c r="N7" s="8"/>
      <c r="O7" s="8"/>
      <c r="P7" s="8"/>
      <c r="Q7" s="8"/>
      <c r="R7" s="8"/>
      <c r="S7" s="12"/>
      <c r="T7" s="9"/>
    </row>
    <row r="8" spans="1:20" ht="14.6" x14ac:dyDescent="0.4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9"/>
    </row>
    <row r="9" spans="1:20" ht="14.6" x14ac:dyDescent="0.4">
      <c r="A9" s="1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9"/>
    </row>
    <row r="10" spans="1:20" ht="14.6" x14ac:dyDescent="0.4">
      <c r="A10" s="10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9"/>
    </row>
    <row r="11" spans="1:20" ht="14.6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9"/>
    </row>
    <row r="12" spans="1:20" ht="14.6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9"/>
    </row>
    <row r="13" spans="1:20" ht="14.6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9"/>
    </row>
    <row r="14" spans="1:20" ht="14.6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8"/>
      <c r="O14" s="8"/>
      <c r="P14" s="8"/>
      <c r="Q14" s="8"/>
      <c r="R14" s="8"/>
      <c r="S14" s="8"/>
      <c r="T14" s="9"/>
    </row>
    <row r="15" spans="1:20" ht="14.6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P15" s="8"/>
      <c r="Q15" s="8"/>
      <c r="R15" s="8"/>
      <c r="S15" s="8"/>
      <c r="T15" s="9"/>
    </row>
    <row r="16" spans="1:20" ht="14.6" x14ac:dyDescent="0.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  <c r="P16" s="8"/>
      <c r="Q16" s="8"/>
      <c r="R16" s="8"/>
      <c r="S16" s="8"/>
      <c r="T16" s="9"/>
    </row>
    <row r="17" spans="1:20" ht="14.6" x14ac:dyDescent="0.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8"/>
      <c r="O17" s="8"/>
      <c r="P17" s="8"/>
      <c r="Q17" s="8"/>
      <c r="R17" s="8"/>
      <c r="S17" s="8"/>
      <c r="T17" s="9"/>
    </row>
    <row r="18" spans="1:20" ht="14.6" x14ac:dyDescent="0.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8"/>
      <c r="O18" s="8"/>
      <c r="P18" s="8"/>
      <c r="Q18" s="8"/>
      <c r="R18" s="8"/>
      <c r="S18" s="8"/>
      <c r="T18" s="9"/>
    </row>
    <row r="19" spans="1:20" ht="14.6" x14ac:dyDescent="0.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8"/>
      <c r="O19" s="8"/>
      <c r="P19" s="8"/>
      <c r="Q19" s="8"/>
      <c r="R19" s="8"/>
      <c r="S19" s="8"/>
      <c r="T19" s="9"/>
    </row>
    <row r="20" spans="1:20" ht="14.6" x14ac:dyDescent="0.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  <c r="R20" s="8"/>
      <c r="S20" s="8"/>
      <c r="T20" s="9"/>
    </row>
    <row r="21" spans="1:20" ht="14.6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/>
      <c r="S21" s="8"/>
      <c r="T21" s="13"/>
    </row>
    <row r="22" spans="1:20" ht="14.6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/>
      <c r="T22" s="13"/>
    </row>
    <row r="23" spans="1:20" ht="14.6" x14ac:dyDescent="0.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9"/>
    </row>
    <row r="24" spans="1:20" ht="14.6" x14ac:dyDescent="0.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9"/>
    </row>
    <row r="25" spans="1:20" ht="14.6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9"/>
    </row>
    <row r="26" spans="1:20" ht="14.6" x14ac:dyDescent="0.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 t="s">
        <v>58</v>
      </c>
      <c r="N26" s="8"/>
      <c r="O26" s="8"/>
      <c r="P26" s="8"/>
      <c r="Q26" s="8"/>
      <c r="R26" s="8"/>
      <c r="S26" s="8"/>
      <c r="T26" s="9"/>
    </row>
    <row r="27" spans="1:20" ht="14.6" x14ac:dyDescent="0.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9"/>
    </row>
    <row r="28" spans="1:20" ht="14.6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  <c r="N28" s="9"/>
      <c r="O28" s="8"/>
      <c r="P28" s="8"/>
      <c r="Q28" s="8"/>
      <c r="R28" s="8"/>
      <c r="S28" s="8"/>
      <c r="T28" s="9"/>
    </row>
    <row r="29" spans="1:20" ht="14.6" x14ac:dyDescent="0.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9"/>
    </row>
    <row r="30" spans="1:20" ht="14.6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  <c r="N30" s="8"/>
      <c r="O30" s="8"/>
      <c r="P30" s="8"/>
      <c r="Q30" s="8"/>
      <c r="R30" s="8"/>
      <c r="S30" s="8"/>
      <c r="T30" s="9"/>
    </row>
    <row r="31" spans="1:20" ht="14.6" x14ac:dyDescent="0.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  <c r="N31" s="8"/>
      <c r="O31" s="8"/>
      <c r="P31" s="8"/>
      <c r="Q31" s="8"/>
      <c r="R31" s="8"/>
      <c r="S31" s="8"/>
      <c r="T31" s="9"/>
    </row>
    <row r="32" spans="1:20" ht="14.6" x14ac:dyDescent="0.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8"/>
      <c r="O32" s="8"/>
      <c r="P32" s="8"/>
      <c r="Q32" s="8"/>
      <c r="R32" s="8"/>
      <c r="S32" s="8"/>
      <c r="T32" s="9"/>
    </row>
    <row r="33" spans="1:20" ht="14.6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  <c r="N33" s="8"/>
      <c r="O33" s="8"/>
      <c r="P33" s="8"/>
      <c r="Q33" s="8"/>
      <c r="R33" s="8"/>
      <c r="S33" s="8"/>
      <c r="T33" s="9"/>
    </row>
    <row r="34" spans="1:20" ht="14.6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  <c r="N34" s="8"/>
      <c r="O34" s="8"/>
      <c r="P34" s="8"/>
      <c r="Q34" s="8"/>
      <c r="R34" s="8"/>
      <c r="S34" s="8"/>
      <c r="T34" s="9"/>
    </row>
    <row r="35" spans="1:20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3"/>
      <c r="N35" s="13"/>
      <c r="O35" s="13"/>
      <c r="P35" s="9"/>
      <c r="Q35" s="9"/>
      <c r="R35" s="9"/>
      <c r="S35" s="9"/>
      <c r="T35" s="9"/>
    </row>
    <row r="36" spans="1:20" ht="14.6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24"/>
      <c r="N36" s="24"/>
      <c r="O36" s="24"/>
      <c r="P36" s="24"/>
      <c r="Q36" s="24"/>
      <c r="R36" s="24"/>
      <c r="S36" s="24"/>
      <c r="T36" s="9"/>
    </row>
    <row r="37" spans="1:20" ht="14.6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"/>
      <c r="N37" s="8"/>
      <c r="O37" s="8"/>
      <c r="P37" s="8"/>
      <c r="Q37" s="8"/>
      <c r="R37" s="8"/>
      <c r="S37" s="8"/>
      <c r="T37" s="9"/>
    </row>
    <row r="38" spans="1:20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3"/>
      <c r="N38" s="13"/>
      <c r="O38" s="13"/>
      <c r="P38" s="9"/>
      <c r="Q38" s="9"/>
      <c r="R38" s="9"/>
      <c r="S38" s="9"/>
      <c r="T38" s="9"/>
    </row>
    <row r="39" spans="1:20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3"/>
      <c r="N39" s="13"/>
      <c r="O39" s="13"/>
      <c r="P39" s="9"/>
      <c r="Q39" s="9"/>
      <c r="R39" s="9"/>
      <c r="S39" s="9"/>
      <c r="T39" s="9"/>
    </row>
    <row r="40" spans="1:20" ht="12.9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3"/>
      <c r="N40" s="13"/>
      <c r="O40" s="13"/>
      <c r="P40" s="9"/>
      <c r="Q40" s="9"/>
      <c r="R40" s="9"/>
      <c r="S40" s="9"/>
      <c r="T40" s="9"/>
    </row>
    <row r="41" spans="1:20" x14ac:dyDescent="0.3">
      <c r="M41" s="13"/>
      <c r="N41" s="13"/>
      <c r="O41" s="13"/>
      <c r="P41" s="9"/>
      <c r="Q41" s="9"/>
      <c r="R41" s="9"/>
      <c r="S41" s="9"/>
      <c r="T41" s="9"/>
    </row>
    <row r="42" spans="1:20" x14ac:dyDescent="0.3">
      <c r="M42" s="13"/>
      <c r="N42" s="13"/>
      <c r="O42" s="13"/>
      <c r="P42" s="9"/>
      <c r="Q42" s="9"/>
      <c r="R42" s="9"/>
      <c r="S42" s="9"/>
      <c r="T42" s="9"/>
    </row>
    <row r="43" spans="1:20" x14ac:dyDescent="0.3">
      <c r="M43" s="13"/>
      <c r="N43" s="13"/>
      <c r="O43" s="13"/>
      <c r="P43" s="9"/>
      <c r="Q43" s="9"/>
      <c r="R43" s="9"/>
      <c r="S43" s="9"/>
      <c r="T43" s="9"/>
    </row>
    <row r="44" spans="1:20" x14ac:dyDescent="0.3">
      <c r="M44" s="13"/>
      <c r="N44" s="13"/>
      <c r="O44" s="13"/>
      <c r="P44" s="9"/>
      <c r="Q44" s="9"/>
      <c r="R44" s="9"/>
      <c r="S44" s="9"/>
      <c r="T44" s="9"/>
    </row>
    <row r="45" spans="1:20" ht="14.6" x14ac:dyDescent="0.4">
      <c r="M45" s="13"/>
      <c r="N45" s="24" t="s">
        <v>59</v>
      </c>
      <c r="O45" s="24"/>
      <c r="P45" s="24"/>
      <c r="Q45" s="24"/>
      <c r="R45" s="24"/>
      <c r="S45" s="24"/>
      <c r="T45" s="24"/>
    </row>
    <row r="46" spans="1:20" ht="14.6" x14ac:dyDescent="0.4">
      <c r="M46" s="25" t="s">
        <v>60</v>
      </c>
      <c r="N46" s="25"/>
      <c r="O46" s="25"/>
      <c r="P46" s="25"/>
      <c r="Q46" s="25"/>
      <c r="R46" s="25"/>
      <c r="S46" s="25"/>
      <c r="T46" s="25"/>
    </row>
    <row r="47" spans="1:20" x14ac:dyDescent="0.3">
      <c r="M47" s="13"/>
      <c r="N47" s="13"/>
      <c r="O47" s="13"/>
      <c r="P47" s="9"/>
      <c r="Q47" s="9"/>
      <c r="R47" s="9"/>
      <c r="S47" s="9"/>
      <c r="T47" s="9"/>
    </row>
    <row r="48" spans="1:20" x14ac:dyDescent="0.3">
      <c r="M48" s="13"/>
      <c r="N48" s="13"/>
      <c r="O48" s="13"/>
      <c r="P48" s="9"/>
      <c r="Q48" s="9"/>
      <c r="R48" s="9"/>
      <c r="S48" s="9"/>
      <c r="T48" s="9"/>
    </row>
    <row r="49" spans="13:20" x14ac:dyDescent="0.3">
      <c r="M49" s="13"/>
      <c r="N49" s="13"/>
      <c r="O49" s="13"/>
      <c r="P49" s="9"/>
      <c r="Q49" s="9"/>
      <c r="R49" s="9"/>
      <c r="S49" s="9"/>
      <c r="T49" s="9"/>
    </row>
    <row r="50" spans="13:20" x14ac:dyDescent="0.3">
      <c r="M50" s="9"/>
      <c r="N50" s="9"/>
      <c r="O50" s="9"/>
      <c r="P50" s="9"/>
      <c r="Q50" s="9"/>
      <c r="R50" s="9"/>
      <c r="S50" s="9"/>
      <c r="T50" s="9"/>
    </row>
    <row r="51" spans="13:20" x14ac:dyDescent="0.3">
      <c r="M51" s="9"/>
      <c r="N51" s="9"/>
      <c r="O51" s="9"/>
      <c r="P51" s="9"/>
      <c r="Q51" s="9"/>
      <c r="R51" s="9"/>
      <c r="S51" s="9"/>
      <c r="T51" s="9"/>
    </row>
    <row r="52" spans="13:20" x14ac:dyDescent="0.3">
      <c r="M52" s="9"/>
      <c r="N52" s="9"/>
      <c r="O52" s="9"/>
      <c r="P52" s="9"/>
      <c r="Q52" s="9"/>
      <c r="R52" s="9"/>
      <c r="S52" s="9"/>
      <c r="T52" s="9"/>
    </row>
    <row r="53" spans="13:20" x14ac:dyDescent="0.3">
      <c r="M53" s="9"/>
      <c r="N53" s="9"/>
      <c r="O53" s="9"/>
      <c r="P53" s="9"/>
      <c r="Q53" s="9"/>
      <c r="R53" s="9"/>
      <c r="S53" s="9"/>
      <c r="T53" s="9"/>
    </row>
    <row r="54" spans="13:20" x14ac:dyDescent="0.3">
      <c r="M54" s="9"/>
      <c r="N54" s="9"/>
      <c r="O54" s="9"/>
      <c r="P54" s="9"/>
      <c r="Q54" s="9"/>
      <c r="R54" s="9"/>
      <c r="S54" s="9"/>
      <c r="T54" s="9"/>
    </row>
    <row r="55" spans="13:20" x14ac:dyDescent="0.3">
      <c r="M55" s="9"/>
      <c r="N55" s="9"/>
      <c r="O55" s="9"/>
      <c r="P55" s="9"/>
      <c r="Q55" s="9"/>
      <c r="R55" s="9"/>
      <c r="S55" s="9"/>
      <c r="T55" s="9"/>
    </row>
    <row r="56" spans="13:20" x14ac:dyDescent="0.3">
      <c r="M56" s="9"/>
      <c r="N56" s="9"/>
      <c r="O56" s="9"/>
      <c r="P56" s="9"/>
      <c r="Q56" s="9"/>
      <c r="R56" s="9"/>
      <c r="S56" s="9"/>
      <c r="T56" s="9"/>
    </row>
    <row r="57" spans="13:20" x14ac:dyDescent="0.3">
      <c r="M57" s="9"/>
      <c r="N57" s="9"/>
      <c r="O57" s="9"/>
      <c r="P57" s="9"/>
      <c r="Q57" s="9"/>
      <c r="R57" s="9"/>
      <c r="S57" s="9"/>
      <c r="T57" s="9"/>
    </row>
    <row r="58" spans="13:20" x14ac:dyDescent="0.3">
      <c r="M58" s="9"/>
      <c r="N58" s="9"/>
      <c r="O58" s="9"/>
      <c r="P58" s="9"/>
      <c r="Q58" s="9"/>
      <c r="R58" s="9"/>
      <c r="S58" s="9"/>
      <c r="T58" s="9"/>
    </row>
    <row r="59" spans="13:20" x14ac:dyDescent="0.3">
      <c r="M59" s="9"/>
      <c r="N59" s="9"/>
      <c r="O59" s="9"/>
      <c r="P59" s="9"/>
      <c r="Q59" s="9"/>
      <c r="R59" s="9"/>
      <c r="S59" s="9"/>
      <c r="T59" s="9"/>
    </row>
    <row r="60" spans="13:20" x14ac:dyDescent="0.3">
      <c r="M60" s="9"/>
      <c r="N60" s="9"/>
      <c r="O60" s="9"/>
      <c r="P60" s="9"/>
      <c r="Q60" s="9"/>
      <c r="R60" s="9"/>
      <c r="S60" s="9"/>
      <c r="T60" s="9"/>
    </row>
    <row r="61" spans="13:20" x14ac:dyDescent="0.3">
      <c r="M61" s="9"/>
      <c r="N61" s="9"/>
      <c r="O61" s="9"/>
      <c r="P61" s="9"/>
      <c r="Q61" s="9"/>
      <c r="R61" s="9"/>
      <c r="S61" s="9"/>
      <c r="T61" s="9"/>
    </row>
    <row r="62" spans="13:20" x14ac:dyDescent="0.3">
      <c r="M62" s="9"/>
      <c r="N62" s="9"/>
      <c r="O62" s="9"/>
      <c r="P62" s="9"/>
      <c r="Q62" s="9"/>
      <c r="R62" s="9"/>
      <c r="S62" s="9"/>
      <c r="T62" s="9"/>
    </row>
    <row r="63" spans="13:20" x14ac:dyDescent="0.3">
      <c r="M63" s="9"/>
      <c r="N63" s="9"/>
      <c r="O63" s="9"/>
      <c r="P63" s="9"/>
      <c r="Q63" s="9"/>
      <c r="R63" s="9"/>
      <c r="S63" s="9"/>
      <c r="T63" s="9"/>
    </row>
    <row r="64" spans="13:20" x14ac:dyDescent="0.3">
      <c r="M64" s="9"/>
      <c r="N64" s="9"/>
      <c r="O64" s="9"/>
      <c r="P64" s="9"/>
      <c r="Q64" s="9"/>
      <c r="R64" s="9"/>
      <c r="S64" s="9"/>
      <c r="T64" s="9"/>
    </row>
    <row r="65" spans="13:20" x14ac:dyDescent="0.3">
      <c r="M65" s="9"/>
      <c r="N65" s="9"/>
      <c r="O65" s="9"/>
      <c r="P65" s="9"/>
      <c r="Q65" s="9"/>
      <c r="R65" s="9"/>
      <c r="S65" s="9"/>
      <c r="T65" s="9"/>
    </row>
    <row r="66" spans="13:20" x14ac:dyDescent="0.3">
      <c r="M66" s="9"/>
      <c r="N66" s="9"/>
      <c r="O66" s="9"/>
      <c r="P66" s="9"/>
      <c r="Q66" s="9"/>
      <c r="R66" s="9"/>
      <c r="S66" s="9"/>
      <c r="T66" s="9"/>
    </row>
    <row r="67" spans="13:20" x14ac:dyDescent="0.3">
      <c r="M67" s="9"/>
      <c r="N67" s="9"/>
      <c r="O67" s="9"/>
      <c r="P67" s="9"/>
      <c r="Q67" s="9"/>
      <c r="R67" s="9"/>
      <c r="S67" s="9"/>
      <c r="T67" s="9"/>
    </row>
    <row r="68" spans="13:20" x14ac:dyDescent="0.3">
      <c r="M68" s="9"/>
      <c r="N68" s="9"/>
      <c r="O68" s="9"/>
      <c r="P68" s="9"/>
      <c r="Q68" s="9"/>
      <c r="R68" s="9"/>
      <c r="S68" s="9"/>
      <c r="T68" s="9"/>
    </row>
    <row r="69" spans="13:20" x14ac:dyDescent="0.3">
      <c r="M69" s="9"/>
      <c r="N69" s="9"/>
      <c r="O69" s="9"/>
      <c r="P69" s="9"/>
      <c r="Q69" s="9"/>
      <c r="R69" s="9"/>
      <c r="S69" s="9"/>
      <c r="T69" s="9"/>
    </row>
    <row r="70" spans="13:20" x14ac:dyDescent="0.3">
      <c r="M70" s="9"/>
      <c r="N70" s="9"/>
      <c r="O70" s="9"/>
      <c r="P70" s="9"/>
      <c r="Q70" s="9"/>
      <c r="R70" s="9"/>
      <c r="S70" s="9"/>
      <c r="T70" s="9"/>
    </row>
    <row r="71" spans="13:20" x14ac:dyDescent="0.3">
      <c r="M71" s="9"/>
      <c r="N71" s="9"/>
      <c r="O71" s="9"/>
      <c r="P71" s="9"/>
      <c r="Q71" s="9"/>
      <c r="R71" s="9"/>
      <c r="S71" s="9"/>
      <c r="T71" s="9"/>
    </row>
    <row r="72" spans="13:20" x14ac:dyDescent="0.3">
      <c r="M72" s="9"/>
      <c r="N72" s="9"/>
      <c r="O72" s="9"/>
      <c r="P72" s="9"/>
      <c r="Q72" s="9"/>
      <c r="R72" s="9"/>
      <c r="S72" s="9"/>
      <c r="T72" s="9"/>
    </row>
    <row r="73" spans="13:20" x14ac:dyDescent="0.3">
      <c r="M73" s="9"/>
      <c r="N73" s="9"/>
      <c r="O73" s="9"/>
      <c r="P73" s="9"/>
      <c r="Q73" s="9"/>
      <c r="R73" s="9"/>
      <c r="S73" s="9"/>
      <c r="T73" s="9"/>
    </row>
    <row r="74" spans="13:20" x14ac:dyDescent="0.3">
      <c r="M74" s="9"/>
      <c r="N74" s="9"/>
      <c r="O74" s="9"/>
      <c r="P74" s="9"/>
      <c r="Q74" s="9"/>
      <c r="R74" s="9"/>
      <c r="S74" s="9"/>
      <c r="T74" s="9"/>
    </row>
    <row r="75" spans="13:20" x14ac:dyDescent="0.3">
      <c r="M75" s="9"/>
      <c r="N75" s="9"/>
      <c r="O75" s="9"/>
      <c r="P75" s="9"/>
      <c r="Q75" s="9"/>
      <c r="R75" s="9"/>
      <c r="S75" s="9"/>
      <c r="T75" s="9"/>
    </row>
    <row r="76" spans="13:20" x14ac:dyDescent="0.3">
      <c r="M76" s="9"/>
      <c r="N76" s="9"/>
      <c r="O76" s="9"/>
      <c r="P76" s="9"/>
      <c r="Q76" s="9"/>
      <c r="R76" s="9"/>
      <c r="S76" s="9"/>
      <c r="T76" s="9"/>
    </row>
    <row r="77" spans="13:20" x14ac:dyDescent="0.3">
      <c r="M77" s="9"/>
      <c r="N77" s="9"/>
      <c r="O77" s="9"/>
      <c r="P77" s="9"/>
      <c r="Q77" s="9"/>
      <c r="R77" s="9"/>
      <c r="S77" s="9"/>
      <c r="T77" s="9"/>
    </row>
    <row r="78" spans="13:20" x14ac:dyDescent="0.3">
      <c r="M78" s="9"/>
      <c r="N78" s="9"/>
      <c r="O78" s="9"/>
      <c r="P78" s="9"/>
      <c r="Q78" s="9"/>
      <c r="R78" s="9"/>
      <c r="S78" s="9"/>
      <c r="T78" s="9"/>
    </row>
    <row r="79" spans="13:20" x14ac:dyDescent="0.3">
      <c r="M79" s="9"/>
      <c r="N79" s="9"/>
      <c r="O79" s="9"/>
      <c r="P79" s="9"/>
      <c r="Q79" s="9"/>
      <c r="R79" s="9"/>
      <c r="S79" s="9"/>
      <c r="T79" s="9"/>
    </row>
    <row r="80" spans="13:20" x14ac:dyDescent="0.3">
      <c r="M80" s="9"/>
      <c r="N80" s="9"/>
      <c r="O80" s="9"/>
      <c r="P80" s="9"/>
      <c r="Q80" s="9"/>
      <c r="R80" s="9"/>
      <c r="S80" s="9"/>
      <c r="T80" s="9"/>
    </row>
    <row r="81" spans="13:20" x14ac:dyDescent="0.3">
      <c r="M81" s="9"/>
      <c r="N81" s="9"/>
      <c r="O81" s="9"/>
      <c r="P81" s="9"/>
      <c r="Q81" s="9"/>
      <c r="R81" s="9"/>
      <c r="S81" s="9"/>
      <c r="T81" s="9"/>
    </row>
    <row r="82" spans="13:20" x14ac:dyDescent="0.3">
      <c r="M82" s="9"/>
      <c r="N82" s="9"/>
      <c r="O82" s="9"/>
      <c r="P82" s="9"/>
      <c r="Q82" s="9"/>
      <c r="R82" s="9"/>
      <c r="S82" s="9"/>
      <c r="T82" s="9"/>
    </row>
    <row r="83" spans="13:20" x14ac:dyDescent="0.3">
      <c r="M83" s="9"/>
      <c r="N83" s="9"/>
      <c r="O83" s="9"/>
      <c r="P83" s="9"/>
      <c r="Q83" s="9"/>
      <c r="R83" s="9"/>
      <c r="S83" s="9"/>
      <c r="T83" s="9"/>
    </row>
    <row r="84" spans="13:20" x14ac:dyDescent="0.3">
      <c r="M84" s="9"/>
      <c r="N84" s="9"/>
      <c r="O84" s="9"/>
      <c r="P84" s="9"/>
      <c r="Q84" s="9"/>
      <c r="R84" s="9"/>
      <c r="S84" s="9"/>
      <c r="T84" s="9"/>
    </row>
    <row r="85" spans="13:20" x14ac:dyDescent="0.3">
      <c r="M85" s="9"/>
      <c r="N85" s="9"/>
      <c r="O85" s="9"/>
      <c r="P85" s="9"/>
      <c r="Q85" s="9"/>
      <c r="R85" s="9"/>
      <c r="S85" s="9"/>
      <c r="T85" s="9"/>
    </row>
    <row r="86" spans="13:20" x14ac:dyDescent="0.3">
      <c r="M86" s="9"/>
      <c r="N86" s="9"/>
      <c r="O86" s="9"/>
      <c r="P86" s="9"/>
      <c r="Q86" s="9"/>
      <c r="R86" s="9"/>
      <c r="S86" s="9"/>
      <c r="T86" s="9"/>
    </row>
    <row r="87" spans="13:20" x14ac:dyDescent="0.3">
      <c r="M87" s="9"/>
      <c r="N87" s="9"/>
      <c r="O87" s="9"/>
      <c r="P87" s="9"/>
      <c r="Q87" s="9"/>
      <c r="R87" s="9"/>
      <c r="S87" s="9"/>
      <c r="T87" s="9"/>
    </row>
    <row r="88" spans="13:20" x14ac:dyDescent="0.3">
      <c r="M88" s="9"/>
      <c r="N88" s="9"/>
      <c r="O88" s="9"/>
      <c r="P88" s="9"/>
      <c r="Q88" s="9"/>
      <c r="R88" s="9"/>
      <c r="S88" s="9"/>
      <c r="T88" s="9"/>
    </row>
    <row r="89" spans="13:20" x14ac:dyDescent="0.3">
      <c r="M89" s="9"/>
      <c r="N89" s="9"/>
      <c r="O89" s="9"/>
      <c r="P89" s="9"/>
      <c r="Q89" s="9"/>
      <c r="R89" s="9"/>
      <c r="S89" s="9"/>
      <c r="T89" s="9"/>
    </row>
    <row r="90" spans="13:20" x14ac:dyDescent="0.3">
      <c r="M90" s="9"/>
      <c r="N90" s="9"/>
      <c r="O90" s="9"/>
      <c r="P90" s="9"/>
      <c r="Q90" s="9"/>
      <c r="R90" s="9"/>
      <c r="S90" s="9"/>
      <c r="T90" s="9"/>
    </row>
    <row r="91" spans="13:20" x14ac:dyDescent="0.3">
      <c r="M91" s="9"/>
      <c r="N91" s="9"/>
      <c r="O91" s="9"/>
      <c r="P91" s="9"/>
      <c r="Q91" s="9"/>
      <c r="R91" s="9"/>
      <c r="S91" s="9"/>
      <c r="T91" s="9"/>
    </row>
    <row r="92" spans="13:20" x14ac:dyDescent="0.3">
      <c r="M92" s="9"/>
      <c r="N92" s="9"/>
      <c r="O92" s="9"/>
      <c r="P92" s="9"/>
      <c r="Q92" s="9"/>
      <c r="R92" s="9"/>
      <c r="S92" s="9"/>
      <c r="T92" s="9"/>
    </row>
    <row r="93" spans="13:20" x14ac:dyDescent="0.3">
      <c r="M93" s="9"/>
      <c r="N93" s="9"/>
      <c r="O93" s="9"/>
      <c r="P93" s="9"/>
      <c r="Q93" s="9"/>
      <c r="R93" s="9"/>
      <c r="S93" s="9"/>
      <c r="T93" s="9"/>
    </row>
    <row r="94" spans="13:20" x14ac:dyDescent="0.3">
      <c r="M94" s="9"/>
      <c r="N94" s="9"/>
      <c r="O94" s="9"/>
      <c r="P94" s="9"/>
      <c r="Q94" s="9"/>
      <c r="R94" s="9"/>
      <c r="S94" s="9"/>
      <c r="T94" s="9"/>
    </row>
    <row r="95" spans="13:20" x14ac:dyDescent="0.3">
      <c r="M95" s="9"/>
      <c r="N95" s="9"/>
      <c r="O95" s="9"/>
      <c r="P95" s="9"/>
      <c r="Q95" s="9"/>
      <c r="R95" s="9"/>
      <c r="S95" s="9"/>
      <c r="T95" s="9"/>
    </row>
    <row r="96" spans="13:20" x14ac:dyDescent="0.3">
      <c r="M96" s="9"/>
      <c r="N96" s="9"/>
      <c r="O96" s="9"/>
      <c r="P96" s="9"/>
      <c r="Q96" s="9"/>
      <c r="R96" s="9"/>
      <c r="S96" s="9"/>
      <c r="T96" s="9"/>
    </row>
    <row r="97" spans="13:20" x14ac:dyDescent="0.3">
      <c r="M97" s="9"/>
      <c r="N97" s="9"/>
      <c r="O97" s="9"/>
      <c r="P97" s="9"/>
      <c r="Q97" s="9"/>
      <c r="R97" s="9"/>
      <c r="S97" s="9"/>
      <c r="T97" s="9"/>
    </row>
    <row r="98" spans="13:20" x14ac:dyDescent="0.3">
      <c r="M98" s="9"/>
      <c r="N98" s="9"/>
      <c r="O98" s="9"/>
      <c r="P98" s="9"/>
      <c r="Q98" s="9"/>
      <c r="R98" s="9"/>
      <c r="S98" s="9"/>
      <c r="T98" s="9"/>
    </row>
    <row r="99" spans="13:20" x14ac:dyDescent="0.3">
      <c r="M99" s="9"/>
      <c r="N99" s="9"/>
      <c r="O99" s="9"/>
      <c r="P99" s="9"/>
      <c r="Q99" s="9"/>
      <c r="R99" s="9"/>
      <c r="S99" s="9"/>
      <c r="T99" s="9"/>
    </row>
    <row r="100" spans="13:20" x14ac:dyDescent="0.3">
      <c r="M100" s="9"/>
      <c r="N100" s="9"/>
      <c r="O100" s="9"/>
      <c r="P100" s="9"/>
      <c r="Q100" s="9"/>
      <c r="R100" s="9"/>
      <c r="S100" s="9"/>
      <c r="T100" s="9"/>
    </row>
    <row r="101" spans="13:20" x14ac:dyDescent="0.3">
      <c r="M101" s="9"/>
      <c r="N101" s="9"/>
      <c r="O101" s="9"/>
      <c r="P101" s="9"/>
      <c r="Q101" s="9"/>
      <c r="R101" s="9"/>
      <c r="S101" s="9"/>
      <c r="T101" s="9"/>
    </row>
    <row r="102" spans="13:20" x14ac:dyDescent="0.3">
      <c r="M102" s="9"/>
      <c r="N102" s="9"/>
      <c r="O102" s="9"/>
      <c r="P102" s="9"/>
      <c r="Q102" s="9"/>
      <c r="R102" s="9"/>
      <c r="S102" s="9"/>
      <c r="T102" s="9"/>
    </row>
    <row r="103" spans="13:20" x14ac:dyDescent="0.3">
      <c r="M103" s="9"/>
      <c r="N103" s="9"/>
      <c r="O103" s="9"/>
      <c r="P103" s="9"/>
      <c r="Q103" s="9"/>
      <c r="R103" s="9"/>
      <c r="S103" s="9"/>
      <c r="T103" s="9"/>
    </row>
    <row r="104" spans="13:20" x14ac:dyDescent="0.3">
      <c r="M104" s="9"/>
      <c r="N104" s="9"/>
      <c r="O104" s="9"/>
      <c r="P104" s="9"/>
      <c r="Q104" s="9"/>
      <c r="R104" s="9"/>
      <c r="S104" s="9"/>
      <c r="T104" s="9"/>
    </row>
    <row r="105" spans="13:20" x14ac:dyDescent="0.3">
      <c r="M105" s="9"/>
      <c r="N105" s="9"/>
      <c r="O105" s="9"/>
      <c r="P105" s="9"/>
      <c r="Q105" s="9"/>
      <c r="R105" s="9"/>
      <c r="S105" s="9"/>
      <c r="T105" s="9"/>
    </row>
    <row r="106" spans="13:20" x14ac:dyDescent="0.3">
      <c r="M106" s="9"/>
      <c r="N106" s="9"/>
      <c r="O106" s="9"/>
      <c r="P106" s="9"/>
      <c r="Q106" s="9"/>
      <c r="R106" s="9"/>
      <c r="S106" s="9"/>
      <c r="T106" s="9"/>
    </row>
    <row r="107" spans="13:20" x14ac:dyDescent="0.3">
      <c r="M107" s="9"/>
      <c r="N107" s="9"/>
      <c r="O107" s="9"/>
      <c r="P107" s="9"/>
      <c r="Q107" s="9"/>
      <c r="R107" s="9"/>
      <c r="S107" s="9"/>
      <c r="T107" s="9"/>
    </row>
    <row r="108" spans="13:20" x14ac:dyDescent="0.3">
      <c r="M108" s="9"/>
      <c r="N108" s="9"/>
      <c r="O108" s="9"/>
      <c r="P108" s="9"/>
      <c r="Q108" s="9"/>
      <c r="R108" s="9"/>
      <c r="S108" s="9"/>
      <c r="T108" s="9"/>
    </row>
    <row r="109" spans="13:20" x14ac:dyDescent="0.3">
      <c r="M109" s="9"/>
      <c r="N109" s="9"/>
      <c r="O109" s="9"/>
      <c r="P109" s="9"/>
      <c r="Q109" s="9"/>
      <c r="R109" s="9"/>
      <c r="S109" s="9"/>
      <c r="T109" s="9"/>
    </row>
    <row r="110" spans="13:20" x14ac:dyDescent="0.3">
      <c r="M110" s="9"/>
      <c r="N110" s="9"/>
      <c r="O110" s="9"/>
      <c r="P110" s="9"/>
      <c r="Q110" s="9"/>
      <c r="R110" s="9"/>
      <c r="S110" s="9"/>
      <c r="T110" s="9"/>
    </row>
    <row r="111" spans="13:20" x14ac:dyDescent="0.3">
      <c r="M111" s="9"/>
      <c r="N111" s="9"/>
      <c r="O111" s="9"/>
      <c r="P111" s="9"/>
      <c r="Q111" s="9"/>
      <c r="R111" s="9"/>
      <c r="S111" s="9"/>
      <c r="T111" s="9"/>
    </row>
    <row r="112" spans="13:20" x14ac:dyDescent="0.3">
      <c r="M112" s="9"/>
      <c r="N112" s="9"/>
      <c r="O112" s="9"/>
      <c r="P112" s="9"/>
      <c r="Q112" s="9"/>
      <c r="R112" s="9"/>
      <c r="S112" s="9"/>
      <c r="T112" s="9"/>
    </row>
    <row r="113" spans="13:20" x14ac:dyDescent="0.3">
      <c r="M113" s="9"/>
      <c r="N113" s="9"/>
      <c r="O113" s="9"/>
      <c r="P113" s="9"/>
      <c r="Q113" s="9"/>
      <c r="R113" s="9"/>
      <c r="S113" s="9"/>
      <c r="T113" s="9"/>
    </row>
    <row r="114" spans="13:20" x14ac:dyDescent="0.3">
      <c r="M114" s="9"/>
      <c r="N114" s="9"/>
      <c r="O114" s="9"/>
      <c r="P114" s="9"/>
      <c r="Q114" s="9"/>
      <c r="R114" s="9"/>
      <c r="S114" s="9"/>
      <c r="T114" s="9"/>
    </row>
    <row r="115" spans="13:20" x14ac:dyDescent="0.3">
      <c r="M115" s="9"/>
      <c r="N115" s="9"/>
      <c r="O115" s="9"/>
      <c r="P115" s="9"/>
      <c r="Q115" s="9"/>
      <c r="R115" s="9"/>
      <c r="S115" s="9"/>
      <c r="T115" s="9"/>
    </row>
    <row r="116" spans="13:20" x14ac:dyDescent="0.3">
      <c r="M116" s="9"/>
      <c r="N116" s="9"/>
      <c r="O116" s="9"/>
      <c r="P116" s="9"/>
      <c r="Q116" s="9"/>
      <c r="R116" s="9"/>
      <c r="S116" s="9"/>
      <c r="T116" s="9"/>
    </row>
    <row r="117" spans="13:20" x14ac:dyDescent="0.3">
      <c r="M117" s="9"/>
      <c r="N117" s="9"/>
      <c r="O117" s="9"/>
      <c r="P117" s="9"/>
      <c r="Q117" s="9"/>
      <c r="R117" s="9"/>
      <c r="S117" s="9"/>
      <c r="T117" s="9"/>
    </row>
    <row r="118" spans="13:20" x14ac:dyDescent="0.3">
      <c r="M118" s="9"/>
      <c r="N118" s="9"/>
      <c r="O118" s="9"/>
      <c r="P118" s="9"/>
      <c r="Q118" s="9"/>
      <c r="R118" s="9"/>
      <c r="S118" s="9"/>
      <c r="T118" s="9"/>
    </row>
    <row r="119" spans="13:20" x14ac:dyDescent="0.3">
      <c r="M119" s="9"/>
      <c r="N119" s="9"/>
      <c r="O119" s="9"/>
      <c r="P119" s="9"/>
      <c r="Q119" s="9"/>
      <c r="R119" s="9"/>
      <c r="S119" s="9"/>
      <c r="T119" s="9"/>
    </row>
    <row r="120" spans="13:20" x14ac:dyDescent="0.3">
      <c r="M120" s="9"/>
      <c r="N120" s="9"/>
      <c r="O120" s="9"/>
      <c r="P120" s="9"/>
      <c r="Q120" s="9"/>
      <c r="R120" s="9"/>
      <c r="S120" s="9"/>
      <c r="T120" s="9"/>
    </row>
    <row r="121" spans="13:20" x14ac:dyDescent="0.3">
      <c r="M121" s="9"/>
      <c r="N121" s="9"/>
      <c r="O121" s="9"/>
      <c r="P121" s="9"/>
      <c r="Q121" s="9"/>
      <c r="R121" s="9"/>
      <c r="S121" s="9"/>
      <c r="T121" s="9"/>
    </row>
    <row r="122" spans="13:20" x14ac:dyDescent="0.3">
      <c r="M122" s="9"/>
      <c r="N122" s="9"/>
      <c r="O122" s="9"/>
      <c r="P122" s="9"/>
      <c r="Q122" s="9"/>
      <c r="R122" s="9"/>
      <c r="S122" s="9"/>
      <c r="T122" s="9"/>
    </row>
    <row r="123" spans="13:20" x14ac:dyDescent="0.3">
      <c r="M123" s="9"/>
      <c r="N123" s="9"/>
      <c r="O123" s="9"/>
      <c r="P123" s="9"/>
      <c r="Q123" s="9"/>
      <c r="R123" s="9"/>
      <c r="S123" s="9"/>
      <c r="T123" s="9"/>
    </row>
    <row r="124" spans="13:20" x14ac:dyDescent="0.3">
      <c r="M124" s="9"/>
      <c r="N124" s="9"/>
      <c r="O124" s="9"/>
      <c r="P124" s="9"/>
      <c r="Q124" s="9"/>
      <c r="R124" s="9"/>
      <c r="S124" s="9"/>
      <c r="T124" s="9"/>
    </row>
    <row r="125" spans="13:20" x14ac:dyDescent="0.3">
      <c r="M125" s="9"/>
      <c r="N125" s="9"/>
      <c r="O125" s="9"/>
      <c r="P125" s="9"/>
      <c r="Q125" s="9"/>
      <c r="R125" s="9"/>
      <c r="S125" s="9"/>
      <c r="T125" s="9"/>
    </row>
    <row r="126" spans="13:20" x14ac:dyDescent="0.3">
      <c r="M126" s="9"/>
      <c r="N126" s="9"/>
      <c r="O126" s="9"/>
      <c r="P126" s="9"/>
      <c r="Q126" s="9"/>
      <c r="R126" s="9"/>
      <c r="S126" s="9"/>
      <c r="T126" s="9"/>
    </row>
    <row r="127" spans="13:20" x14ac:dyDescent="0.3">
      <c r="M127" s="9"/>
      <c r="N127" s="9"/>
      <c r="O127" s="9"/>
      <c r="P127" s="9"/>
      <c r="Q127" s="9"/>
      <c r="R127" s="9"/>
      <c r="S127" s="9"/>
      <c r="T127" s="9"/>
    </row>
    <row r="128" spans="13:20" x14ac:dyDescent="0.3">
      <c r="M128" s="9"/>
      <c r="N128" s="9"/>
      <c r="O128" s="9"/>
      <c r="P128" s="9"/>
      <c r="Q128" s="9"/>
      <c r="R128" s="9"/>
      <c r="S128" s="9"/>
      <c r="T128" s="9"/>
    </row>
    <row r="129" spans="13:20" x14ac:dyDescent="0.3">
      <c r="M129" s="9"/>
      <c r="N129" s="9"/>
      <c r="O129" s="9"/>
      <c r="P129" s="9"/>
      <c r="Q129" s="9"/>
      <c r="R129" s="9"/>
      <c r="S129" s="9"/>
      <c r="T129" s="9"/>
    </row>
    <row r="130" spans="13:20" x14ac:dyDescent="0.3">
      <c r="M130" s="9"/>
      <c r="N130" s="9"/>
      <c r="O130" s="9"/>
      <c r="P130" s="9"/>
      <c r="Q130" s="9"/>
      <c r="R130" s="9"/>
      <c r="S130" s="9"/>
      <c r="T130" s="9"/>
    </row>
    <row r="131" spans="13:20" x14ac:dyDescent="0.3">
      <c r="M131" s="9"/>
      <c r="N131" s="9"/>
      <c r="O131" s="9"/>
      <c r="P131" s="9"/>
      <c r="Q131" s="9"/>
      <c r="R131" s="9"/>
      <c r="S131" s="9"/>
      <c r="T131" s="9"/>
    </row>
    <row r="132" spans="13:20" x14ac:dyDescent="0.3">
      <c r="M132" s="9"/>
      <c r="N132" s="9"/>
      <c r="O132" s="9"/>
      <c r="P132" s="9"/>
      <c r="Q132" s="9"/>
      <c r="R132" s="9"/>
      <c r="S132" s="9"/>
      <c r="T132" s="9"/>
    </row>
    <row r="133" spans="13:20" x14ac:dyDescent="0.3">
      <c r="M133" s="9"/>
      <c r="N133" s="9"/>
      <c r="O133" s="9"/>
      <c r="P133" s="9"/>
      <c r="Q133" s="9"/>
      <c r="R133" s="9"/>
      <c r="S133" s="9"/>
      <c r="T133" s="9"/>
    </row>
    <row r="134" spans="13:20" x14ac:dyDescent="0.3">
      <c r="M134" s="9"/>
      <c r="N134" s="9"/>
      <c r="O134" s="9"/>
      <c r="P134" s="9"/>
      <c r="Q134" s="9"/>
      <c r="R134" s="9"/>
      <c r="S134" s="9"/>
      <c r="T134" s="9"/>
    </row>
    <row r="135" spans="13:20" x14ac:dyDescent="0.3">
      <c r="M135" s="9"/>
      <c r="N135" s="9"/>
      <c r="O135" s="9"/>
      <c r="P135" s="9"/>
      <c r="Q135" s="9"/>
      <c r="R135" s="9"/>
      <c r="S135" s="9"/>
      <c r="T135" s="9"/>
    </row>
    <row r="136" spans="13:20" x14ac:dyDescent="0.3">
      <c r="M136" s="9"/>
      <c r="N136" s="9"/>
      <c r="O136" s="9"/>
      <c r="P136" s="9"/>
      <c r="Q136" s="9"/>
      <c r="R136" s="9"/>
      <c r="S136" s="9"/>
      <c r="T136" s="9"/>
    </row>
    <row r="137" spans="13:20" x14ac:dyDescent="0.3">
      <c r="M137" s="9"/>
      <c r="N137" s="9"/>
      <c r="O137" s="9"/>
      <c r="P137" s="9"/>
      <c r="Q137" s="9"/>
      <c r="R137" s="9"/>
      <c r="S137" s="9"/>
      <c r="T137" s="9"/>
    </row>
    <row r="138" spans="13:20" x14ac:dyDescent="0.3">
      <c r="M138" s="9"/>
      <c r="N138" s="9"/>
      <c r="O138" s="9"/>
      <c r="P138" s="9"/>
      <c r="Q138" s="9"/>
      <c r="R138" s="9"/>
      <c r="S138" s="9"/>
      <c r="T138" s="9"/>
    </row>
    <row r="139" spans="13:20" x14ac:dyDescent="0.3">
      <c r="M139" s="9"/>
      <c r="N139" s="9"/>
      <c r="O139" s="9"/>
      <c r="P139" s="9"/>
      <c r="Q139" s="9"/>
      <c r="R139" s="9"/>
      <c r="S139" s="9"/>
      <c r="T139" s="9"/>
    </row>
    <row r="140" spans="13:20" x14ac:dyDescent="0.3">
      <c r="M140" s="9"/>
      <c r="N140" s="9"/>
      <c r="O140" s="9"/>
      <c r="P140" s="9"/>
      <c r="Q140" s="9"/>
      <c r="R140" s="9"/>
      <c r="S140" s="9"/>
      <c r="T140" s="9"/>
    </row>
    <row r="141" spans="13:20" x14ac:dyDescent="0.3">
      <c r="M141" s="9"/>
      <c r="N141" s="9"/>
      <c r="O141" s="9"/>
      <c r="P141" s="9"/>
      <c r="Q141" s="9"/>
      <c r="R141" s="9"/>
      <c r="S141" s="9"/>
      <c r="T141" s="9"/>
    </row>
    <row r="142" spans="13:20" x14ac:dyDescent="0.3">
      <c r="M142" s="9"/>
      <c r="N142" s="9"/>
      <c r="O142" s="9"/>
      <c r="P142" s="9"/>
      <c r="Q142" s="9"/>
      <c r="R142" s="9"/>
      <c r="S142" s="9"/>
      <c r="T142" s="9"/>
    </row>
    <row r="143" spans="13:20" x14ac:dyDescent="0.3">
      <c r="M143" s="9"/>
      <c r="N143" s="9"/>
      <c r="O143" s="9"/>
      <c r="P143" s="9"/>
      <c r="Q143" s="9"/>
      <c r="R143" s="9"/>
      <c r="S143" s="9"/>
      <c r="T143" s="9"/>
    </row>
    <row r="144" spans="13:20" x14ac:dyDescent="0.3">
      <c r="M144" s="9"/>
      <c r="N144" s="9"/>
      <c r="O144" s="9"/>
      <c r="P144" s="9"/>
      <c r="Q144" s="9"/>
      <c r="R144" s="9"/>
      <c r="S144" s="9"/>
      <c r="T144" s="9"/>
    </row>
    <row r="145" spans="13:20" x14ac:dyDescent="0.3">
      <c r="M145" s="9"/>
      <c r="N145" s="9"/>
      <c r="O145" s="9"/>
      <c r="P145" s="9"/>
      <c r="Q145" s="9"/>
      <c r="R145" s="9"/>
      <c r="S145" s="9"/>
      <c r="T145" s="9"/>
    </row>
    <row r="146" spans="13:20" x14ac:dyDescent="0.3">
      <c r="M146" s="9"/>
      <c r="N146" s="9"/>
      <c r="O146" s="9"/>
      <c r="P146" s="9"/>
      <c r="Q146" s="9"/>
      <c r="R146" s="9"/>
      <c r="S146" s="9"/>
      <c r="T146" s="9"/>
    </row>
    <row r="147" spans="13:20" x14ac:dyDescent="0.3">
      <c r="M147" s="9"/>
      <c r="N147" s="9"/>
      <c r="O147" s="9"/>
      <c r="P147" s="9"/>
      <c r="Q147" s="9"/>
      <c r="R147" s="9"/>
      <c r="S147" s="9"/>
      <c r="T147" s="9"/>
    </row>
    <row r="148" spans="13:20" x14ac:dyDescent="0.3">
      <c r="M148" s="9"/>
      <c r="N148" s="9"/>
      <c r="O148" s="9"/>
      <c r="P148" s="9"/>
      <c r="Q148" s="9"/>
      <c r="R148" s="9"/>
      <c r="S148" s="9"/>
      <c r="T148" s="9"/>
    </row>
    <row r="149" spans="13:20" x14ac:dyDescent="0.3">
      <c r="M149" s="9"/>
      <c r="N149" s="9"/>
      <c r="O149" s="9"/>
      <c r="P149" s="9"/>
      <c r="Q149" s="9"/>
      <c r="R149" s="9"/>
      <c r="S149" s="9"/>
      <c r="T149" s="9"/>
    </row>
    <row r="150" spans="13:20" x14ac:dyDescent="0.3">
      <c r="M150" s="9"/>
      <c r="N150" s="9"/>
      <c r="O150" s="9"/>
      <c r="P150" s="9"/>
      <c r="Q150" s="9"/>
      <c r="R150" s="9"/>
      <c r="S150" s="9"/>
      <c r="T150" s="9"/>
    </row>
    <row r="151" spans="13:20" x14ac:dyDescent="0.3">
      <c r="M151" s="9"/>
      <c r="N151" s="9"/>
      <c r="O151" s="9"/>
      <c r="P151" s="9"/>
      <c r="Q151" s="9"/>
      <c r="R151" s="9"/>
      <c r="S151" s="9"/>
      <c r="T151" s="9"/>
    </row>
    <row r="152" spans="13:20" x14ac:dyDescent="0.3">
      <c r="M152" s="9"/>
      <c r="N152" s="9"/>
      <c r="O152" s="9"/>
      <c r="P152" s="9"/>
      <c r="Q152" s="9"/>
      <c r="R152" s="9"/>
      <c r="S152" s="9"/>
      <c r="T152" s="9"/>
    </row>
    <row r="153" spans="13:20" x14ac:dyDescent="0.3">
      <c r="M153" s="9"/>
      <c r="N153" s="9"/>
      <c r="O153" s="9"/>
      <c r="P153" s="9"/>
      <c r="Q153" s="9"/>
      <c r="R153" s="9"/>
      <c r="S153" s="9"/>
      <c r="T153" s="9"/>
    </row>
    <row r="154" spans="13:20" x14ac:dyDescent="0.3">
      <c r="M154" s="9"/>
      <c r="N154" s="9"/>
      <c r="O154" s="9"/>
      <c r="P154" s="9"/>
      <c r="Q154" s="9"/>
      <c r="R154" s="9"/>
      <c r="S154" s="9"/>
      <c r="T154" s="9"/>
    </row>
    <row r="155" spans="13:20" x14ac:dyDescent="0.3">
      <c r="M155" s="9"/>
      <c r="N155" s="9"/>
      <c r="O155" s="9"/>
      <c r="P155" s="9"/>
      <c r="Q155" s="9"/>
      <c r="R155" s="9"/>
      <c r="S155" s="9"/>
      <c r="T155" s="9"/>
    </row>
    <row r="156" spans="13:20" x14ac:dyDescent="0.3">
      <c r="M156" s="9"/>
      <c r="N156" s="9"/>
      <c r="O156" s="9"/>
      <c r="P156" s="9"/>
      <c r="Q156" s="9"/>
      <c r="R156" s="9"/>
      <c r="S156" s="9"/>
      <c r="T156" s="9"/>
    </row>
    <row r="157" spans="13:20" x14ac:dyDescent="0.3">
      <c r="M157" s="9"/>
      <c r="N157" s="9"/>
      <c r="O157" s="9"/>
      <c r="P157" s="9"/>
      <c r="Q157" s="9"/>
      <c r="R157" s="9"/>
      <c r="S157" s="9"/>
      <c r="T157" s="9"/>
    </row>
    <row r="158" spans="13:20" x14ac:dyDescent="0.3">
      <c r="M158" s="9"/>
      <c r="N158" s="9"/>
      <c r="O158" s="9"/>
      <c r="P158" s="9"/>
      <c r="Q158" s="9"/>
      <c r="R158" s="9"/>
      <c r="S158" s="9"/>
      <c r="T158" s="9"/>
    </row>
    <row r="159" spans="13:20" x14ac:dyDescent="0.3">
      <c r="M159" s="9"/>
      <c r="N159" s="9"/>
      <c r="O159" s="9"/>
      <c r="P159" s="9"/>
      <c r="Q159" s="9"/>
      <c r="R159" s="9"/>
      <c r="S159" s="9"/>
      <c r="T159" s="9"/>
    </row>
    <row r="160" spans="13:20" x14ac:dyDescent="0.3">
      <c r="M160" s="9"/>
      <c r="N160" s="9"/>
      <c r="O160" s="9"/>
      <c r="P160" s="9"/>
      <c r="Q160" s="9"/>
      <c r="R160" s="9"/>
      <c r="S160" s="9"/>
      <c r="T160" s="9"/>
    </row>
    <row r="161" spans="13:20" x14ac:dyDescent="0.3">
      <c r="M161" s="9"/>
      <c r="N161" s="9"/>
      <c r="O161" s="9"/>
      <c r="P161" s="9"/>
      <c r="Q161" s="9"/>
      <c r="R161" s="9"/>
      <c r="S161" s="9"/>
      <c r="T161" s="9"/>
    </row>
    <row r="162" spans="13:20" x14ac:dyDescent="0.3">
      <c r="M162" s="9"/>
      <c r="N162" s="9"/>
      <c r="O162" s="9"/>
      <c r="P162" s="9"/>
      <c r="Q162" s="9"/>
      <c r="R162" s="9"/>
      <c r="S162" s="9"/>
      <c r="T162" s="9"/>
    </row>
    <row r="163" spans="13:20" x14ac:dyDescent="0.3">
      <c r="M163" s="9"/>
      <c r="N163" s="9"/>
      <c r="O163" s="9"/>
      <c r="P163" s="9"/>
      <c r="Q163" s="9"/>
      <c r="R163" s="9"/>
      <c r="S163" s="9"/>
      <c r="T163" s="9"/>
    </row>
    <row r="164" spans="13:20" x14ac:dyDescent="0.3">
      <c r="M164" s="9"/>
      <c r="N164" s="9"/>
      <c r="O164" s="9"/>
      <c r="P164" s="9"/>
      <c r="Q164" s="9"/>
      <c r="R164" s="9"/>
      <c r="S164" s="9"/>
      <c r="T164" s="9"/>
    </row>
    <row r="165" spans="13:20" x14ac:dyDescent="0.3">
      <c r="M165" s="9"/>
      <c r="N165" s="9"/>
      <c r="O165" s="9"/>
      <c r="P165" s="9"/>
      <c r="Q165" s="9"/>
      <c r="R165" s="9"/>
      <c r="S165" s="9"/>
      <c r="T165" s="9"/>
    </row>
    <row r="166" spans="13:20" x14ac:dyDescent="0.3">
      <c r="M166" s="9"/>
      <c r="N166" s="9"/>
      <c r="O166" s="9"/>
      <c r="P166" s="9"/>
      <c r="Q166" s="9"/>
      <c r="R166" s="9"/>
      <c r="S166" s="9"/>
      <c r="T166" s="9"/>
    </row>
    <row r="167" spans="13:20" x14ac:dyDescent="0.3">
      <c r="M167" s="9"/>
      <c r="N167" s="9"/>
      <c r="O167" s="9"/>
      <c r="P167" s="9"/>
      <c r="Q167" s="9"/>
      <c r="R167" s="9"/>
      <c r="S167" s="9"/>
      <c r="T167" s="9"/>
    </row>
    <row r="168" spans="13:20" x14ac:dyDescent="0.3">
      <c r="M168" s="9"/>
      <c r="N168" s="9"/>
      <c r="O168" s="9"/>
      <c r="P168" s="9"/>
      <c r="Q168" s="9"/>
      <c r="R168" s="9"/>
      <c r="S168" s="9"/>
      <c r="T168" s="9"/>
    </row>
    <row r="169" spans="13:20" x14ac:dyDescent="0.3">
      <c r="M169" s="9"/>
      <c r="N169" s="9"/>
      <c r="O169" s="9"/>
      <c r="P169" s="9"/>
      <c r="Q169" s="9"/>
      <c r="R169" s="9"/>
      <c r="S169" s="9"/>
      <c r="T169" s="9"/>
    </row>
    <row r="170" spans="13:20" x14ac:dyDescent="0.3">
      <c r="M170" s="9"/>
      <c r="N170" s="9"/>
      <c r="O170" s="9"/>
      <c r="P170" s="9"/>
      <c r="Q170" s="9"/>
      <c r="R170" s="9"/>
      <c r="S170" s="9"/>
      <c r="T170" s="9"/>
    </row>
    <row r="171" spans="13:20" x14ac:dyDescent="0.3">
      <c r="M171" s="9"/>
      <c r="N171" s="9"/>
      <c r="O171" s="9"/>
      <c r="P171" s="9"/>
      <c r="Q171" s="9"/>
      <c r="R171" s="9"/>
      <c r="S171" s="9"/>
      <c r="T171" s="9"/>
    </row>
    <row r="172" spans="13:20" x14ac:dyDescent="0.3">
      <c r="M172" s="9"/>
      <c r="N172" s="9"/>
      <c r="O172" s="9"/>
      <c r="P172" s="9"/>
      <c r="Q172" s="9"/>
      <c r="R172" s="9"/>
      <c r="S172" s="9"/>
      <c r="T172" s="9"/>
    </row>
    <row r="173" spans="13:20" x14ac:dyDescent="0.3">
      <c r="M173" s="9"/>
      <c r="N173" s="9"/>
      <c r="O173" s="9"/>
      <c r="P173" s="9"/>
      <c r="Q173" s="9"/>
      <c r="R173" s="9"/>
      <c r="S173" s="9"/>
      <c r="T173" s="9"/>
    </row>
    <row r="174" spans="13:20" x14ac:dyDescent="0.3">
      <c r="M174" s="9"/>
      <c r="N174" s="9"/>
      <c r="O174" s="9"/>
      <c r="P174" s="9"/>
      <c r="Q174" s="9"/>
      <c r="R174" s="9"/>
      <c r="S174" s="9"/>
      <c r="T174" s="9"/>
    </row>
    <row r="175" spans="13:20" x14ac:dyDescent="0.3">
      <c r="M175" s="9"/>
      <c r="N175" s="9"/>
      <c r="O175" s="9"/>
      <c r="P175" s="9"/>
      <c r="Q175" s="9"/>
      <c r="R175" s="9"/>
      <c r="S175" s="9"/>
      <c r="T175" s="9"/>
    </row>
    <row r="176" spans="13:20" x14ac:dyDescent="0.3">
      <c r="M176" s="9"/>
      <c r="N176" s="9"/>
      <c r="O176" s="9"/>
      <c r="P176" s="9"/>
      <c r="Q176" s="9"/>
      <c r="R176" s="9"/>
      <c r="S176" s="9"/>
      <c r="T176" s="9"/>
    </row>
    <row r="177" spans="13:20" x14ac:dyDescent="0.3">
      <c r="M177" s="9"/>
      <c r="N177" s="9"/>
      <c r="O177" s="9"/>
      <c r="P177" s="9"/>
      <c r="Q177" s="9"/>
      <c r="R177" s="9"/>
      <c r="S177" s="9"/>
      <c r="T177" s="9"/>
    </row>
    <row r="178" spans="13:20" x14ac:dyDescent="0.3">
      <c r="M178" s="9"/>
      <c r="N178" s="9"/>
      <c r="O178" s="9"/>
      <c r="P178" s="9"/>
      <c r="Q178" s="9"/>
      <c r="R178" s="9"/>
      <c r="S178" s="9"/>
      <c r="T178" s="9"/>
    </row>
    <row r="179" spans="13:20" x14ac:dyDescent="0.3">
      <c r="M179" s="9"/>
      <c r="N179" s="9"/>
      <c r="O179" s="9"/>
      <c r="P179" s="9"/>
      <c r="Q179" s="9"/>
      <c r="R179" s="9"/>
      <c r="S179" s="9"/>
      <c r="T179" s="9"/>
    </row>
    <row r="180" spans="13:20" x14ac:dyDescent="0.3">
      <c r="M180" s="9"/>
      <c r="N180" s="9"/>
      <c r="O180" s="9"/>
      <c r="P180" s="9"/>
      <c r="Q180" s="9"/>
      <c r="R180" s="9"/>
      <c r="S180" s="9"/>
      <c r="T180" s="9"/>
    </row>
    <row r="181" spans="13:20" x14ac:dyDescent="0.3">
      <c r="M181" s="9"/>
      <c r="N181" s="9"/>
      <c r="O181" s="9"/>
      <c r="P181" s="9"/>
      <c r="Q181" s="9"/>
      <c r="R181" s="9"/>
      <c r="S181" s="9"/>
      <c r="T181" s="9"/>
    </row>
    <row r="182" spans="13:20" x14ac:dyDescent="0.3">
      <c r="M182" s="9"/>
      <c r="N182" s="9"/>
      <c r="O182" s="9"/>
      <c r="P182" s="9"/>
      <c r="Q182" s="9"/>
      <c r="R182" s="9"/>
      <c r="S182" s="9"/>
      <c r="T182" s="9"/>
    </row>
    <row r="183" spans="13:20" x14ac:dyDescent="0.3">
      <c r="M183" s="9"/>
      <c r="N183" s="9"/>
      <c r="O183" s="9"/>
      <c r="P183" s="9"/>
      <c r="Q183" s="9"/>
      <c r="R183" s="9"/>
      <c r="S183" s="9"/>
      <c r="T183" s="9"/>
    </row>
    <row r="184" spans="13:20" x14ac:dyDescent="0.3">
      <c r="M184" s="9"/>
      <c r="N184" s="9"/>
      <c r="O184" s="9"/>
      <c r="P184" s="9"/>
      <c r="Q184" s="9"/>
      <c r="R184" s="9"/>
      <c r="S184" s="9"/>
      <c r="T184" s="9"/>
    </row>
    <row r="185" spans="13:20" x14ac:dyDescent="0.3">
      <c r="M185" s="9"/>
      <c r="N185" s="9"/>
      <c r="O185" s="9"/>
      <c r="P185" s="9"/>
      <c r="Q185" s="9"/>
      <c r="R185" s="9"/>
      <c r="S185" s="9"/>
      <c r="T185" s="9"/>
    </row>
    <row r="186" spans="13:20" x14ac:dyDescent="0.3">
      <c r="M186" s="9"/>
      <c r="N186" s="9"/>
      <c r="O186" s="9"/>
      <c r="P186" s="9"/>
      <c r="Q186" s="9"/>
      <c r="R186" s="9"/>
      <c r="S186" s="9"/>
      <c r="T186" s="9"/>
    </row>
    <row r="187" spans="13:20" x14ac:dyDescent="0.3">
      <c r="M187" s="9"/>
      <c r="N187" s="9"/>
      <c r="O187" s="9"/>
      <c r="P187" s="9"/>
      <c r="Q187" s="9"/>
      <c r="R187" s="9"/>
      <c r="S187" s="9"/>
      <c r="T187" s="9"/>
    </row>
    <row r="188" spans="13:20" x14ac:dyDescent="0.3">
      <c r="M188" s="9"/>
      <c r="N188" s="9"/>
      <c r="O188" s="9"/>
      <c r="P188" s="9"/>
      <c r="Q188" s="9"/>
      <c r="R188" s="9"/>
      <c r="S188" s="9"/>
      <c r="T188" s="9"/>
    </row>
    <row r="189" spans="13:20" x14ac:dyDescent="0.3">
      <c r="M189" s="9"/>
      <c r="N189" s="9"/>
      <c r="O189" s="9"/>
      <c r="P189" s="9"/>
      <c r="Q189" s="9"/>
      <c r="R189" s="9"/>
      <c r="S189" s="9"/>
      <c r="T189" s="9"/>
    </row>
    <row r="190" spans="13:20" x14ac:dyDescent="0.3">
      <c r="M190" s="9"/>
      <c r="N190" s="9"/>
      <c r="O190" s="9"/>
      <c r="P190" s="9"/>
      <c r="Q190" s="9"/>
      <c r="R190" s="9"/>
      <c r="S190" s="9"/>
      <c r="T190" s="9"/>
    </row>
    <row r="191" spans="13:20" x14ac:dyDescent="0.3">
      <c r="M191" s="9"/>
      <c r="N191" s="9"/>
      <c r="O191" s="9"/>
      <c r="P191" s="9"/>
      <c r="Q191" s="9"/>
      <c r="R191" s="9"/>
      <c r="S191" s="9"/>
      <c r="T191" s="9"/>
    </row>
    <row r="192" spans="13:20" x14ac:dyDescent="0.3">
      <c r="M192" s="9"/>
      <c r="N192" s="9"/>
      <c r="O192" s="9"/>
      <c r="P192" s="9"/>
      <c r="Q192" s="9"/>
      <c r="R192" s="9"/>
      <c r="S192" s="9"/>
      <c r="T192" s="9"/>
    </row>
    <row r="193" spans="13:20" x14ac:dyDescent="0.3">
      <c r="M193" s="9"/>
      <c r="N193" s="9"/>
      <c r="O193" s="9"/>
      <c r="P193" s="9"/>
      <c r="Q193" s="9"/>
      <c r="R193" s="9"/>
      <c r="S193" s="9"/>
      <c r="T193" s="9"/>
    </row>
    <row r="194" spans="13:20" x14ac:dyDescent="0.3">
      <c r="M194" s="9"/>
      <c r="N194" s="9"/>
      <c r="O194" s="9"/>
      <c r="P194" s="9"/>
      <c r="Q194" s="9"/>
      <c r="R194" s="9"/>
      <c r="S194" s="9"/>
      <c r="T194" s="9"/>
    </row>
    <row r="195" spans="13:20" x14ac:dyDescent="0.3">
      <c r="M195" s="9"/>
      <c r="N195" s="9"/>
      <c r="O195" s="9"/>
      <c r="P195" s="9"/>
      <c r="Q195" s="9"/>
      <c r="R195" s="9"/>
      <c r="S195" s="9"/>
      <c r="T195" s="9"/>
    </row>
    <row r="196" spans="13:20" x14ac:dyDescent="0.3">
      <c r="M196" s="9"/>
      <c r="N196" s="9"/>
      <c r="O196" s="9"/>
      <c r="P196" s="9"/>
      <c r="Q196" s="9"/>
      <c r="R196" s="9"/>
      <c r="S196" s="9"/>
      <c r="T196" s="9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wosch</cp:lastModifiedBy>
  <cp:lastPrinted>2000-10-01T08:05:01Z</cp:lastPrinted>
  <dcterms:created xsi:type="dcterms:W3CDTF">2000-06-30T07:03:55Z</dcterms:created>
  <dcterms:modified xsi:type="dcterms:W3CDTF">2021-03-16T17:25:31Z</dcterms:modified>
</cp:coreProperties>
</file>