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132" windowWidth="8736" windowHeight="88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5" i="1" l="1"/>
  <c r="H31" i="1" s="1"/>
  <c r="H5" i="1"/>
  <c r="G31" i="1" s="1"/>
  <c r="G5" i="1"/>
  <c r="F31" i="1" s="1"/>
  <c r="F5" i="1"/>
  <c r="E31" i="1" s="1"/>
  <c r="E5" i="1"/>
  <c r="D31" i="1" s="1"/>
  <c r="D5" i="1"/>
  <c r="C31" i="1" s="1"/>
  <c r="N33" i="1" l="1"/>
  <c r="M33" i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I33" i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H33" i="1"/>
  <c r="H34" i="1" s="1"/>
  <c r="D33" i="1"/>
  <c r="C33" i="1"/>
  <c r="C35" i="1" s="1"/>
  <c r="N34" i="1"/>
  <c r="N35" i="1" s="1"/>
  <c r="B34" i="1"/>
  <c r="D34" i="1"/>
  <c r="D35" i="1" s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C34" i="1" l="1"/>
  <c r="E34" i="1" s="1"/>
  <c r="M34" i="1"/>
  <c r="C19" i="1" s="1"/>
  <c r="C14" i="1"/>
  <c r="B23" i="1" s="1"/>
  <c r="E35" i="1"/>
  <c r="F35" i="1"/>
  <c r="C36" i="1"/>
  <c r="C37" i="1" s="1"/>
  <c r="C38" i="1" s="1"/>
  <c r="G34" i="1"/>
  <c r="O35" i="1"/>
  <c r="G35" i="1"/>
  <c r="E13" i="1"/>
  <c r="D22" i="1" s="1"/>
  <c r="N36" i="1"/>
  <c r="H35" i="1"/>
  <c r="K35" i="1" s="1"/>
  <c r="G16" i="1"/>
  <c r="E16" i="1"/>
  <c r="C16" i="1"/>
  <c r="L34" i="1"/>
  <c r="G17" i="1"/>
  <c r="E17" i="1"/>
  <c r="C17" i="1"/>
  <c r="K34" i="1"/>
  <c r="J34" i="1"/>
  <c r="D36" i="1"/>
  <c r="E14" i="1" l="1"/>
  <c r="D23" i="1" s="1"/>
  <c r="O34" i="1"/>
  <c r="P34" i="1" s="1"/>
  <c r="C20" i="1"/>
  <c r="C23" i="1"/>
  <c r="B26" i="1" s="1"/>
  <c r="C13" i="1"/>
  <c r="B22" i="1" s="1"/>
  <c r="C22" i="1" s="1"/>
  <c r="B25" i="1" s="1"/>
  <c r="C25" i="1" s="1"/>
  <c r="C28" i="1" s="1"/>
  <c r="G13" i="1"/>
  <c r="F22" i="1" s="1"/>
  <c r="G22" i="1" s="1"/>
  <c r="F25" i="1" s="1"/>
  <c r="G25" i="1" s="1"/>
  <c r="G28" i="1" s="1"/>
  <c r="G14" i="1"/>
  <c r="F23" i="1" s="1"/>
  <c r="G23" i="1" s="1"/>
  <c r="F26" i="1" s="1"/>
  <c r="G26" i="1" s="1"/>
  <c r="G29" i="1" s="1"/>
  <c r="F34" i="1"/>
  <c r="F36" i="1"/>
  <c r="Q35" i="1"/>
  <c r="E23" i="1"/>
  <c r="D26" i="1" s="1"/>
  <c r="E26" i="1" s="1"/>
  <c r="E29" i="1" s="1"/>
  <c r="E22" i="1"/>
  <c r="D25" i="1" s="1"/>
  <c r="E25" i="1" s="1"/>
  <c r="E28" i="1" s="1"/>
  <c r="O36" i="1"/>
  <c r="N37" i="1"/>
  <c r="H36" i="1"/>
  <c r="J35" i="1"/>
  <c r="P35" i="1" s="1"/>
  <c r="L35" i="1"/>
  <c r="R35" i="1" s="1"/>
  <c r="E36" i="1"/>
  <c r="G36" i="1"/>
  <c r="D37" i="1"/>
  <c r="C39" i="1"/>
  <c r="Q34" i="1" l="1"/>
  <c r="R34" i="1"/>
  <c r="C26" i="1"/>
  <c r="C29" i="1" s="1"/>
  <c r="O37" i="1"/>
  <c r="N38" i="1"/>
  <c r="H37" i="1"/>
  <c r="J36" i="1"/>
  <c r="P36" i="1" s="1"/>
  <c r="L36" i="1"/>
  <c r="R36" i="1" s="1"/>
  <c r="K36" i="1"/>
  <c r="Q36" i="1" s="1"/>
  <c r="D38" i="1"/>
  <c r="E37" i="1"/>
  <c r="G37" i="1"/>
  <c r="F37" i="1"/>
  <c r="C40" i="1"/>
  <c r="O38" i="1" l="1"/>
  <c r="N39" i="1"/>
  <c r="H38" i="1"/>
  <c r="L37" i="1"/>
  <c r="R37" i="1" s="1"/>
  <c r="J37" i="1"/>
  <c r="P37" i="1" s="1"/>
  <c r="K37" i="1"/>
  <c r="Q37" i="1" s="1"/>
  <c r="D39" i="1"/>
  <c r="E38" i="1"/>
  <c r="F38" i="1"/>
  <c r="G38" i="1"/>
  <c r="C41" i="1"/>
  <c r="O39" i="1" l="1"/>
  <c r="N40" i="1"/>
  <c r="H39" i="1"/>
  <c r="J38" i="1"/>
  <c r="P38" i="1" s="1"/>
  <c r="K38" i="1"/>
  <c r="Q38" i="1" s="1"/>
  <c r="L38" i="1"/>
  <c r="R38" i="1" s="1"/>
  <c r="C42" i="1"/>
  <c r="D40" i="1"/>
  <c r="E39" i="1"/>
  <c r="G39" i="1"/>
  <c r="F39" i="1"/>
  <c r="O40" i="1" l="1"/>
  <c r="N41" i="1"/>
  <c r="H40" i="1"/>
  <c r="J39" i="1"/>
  <c r="P39" i="1" s="1"/>
  <c r="L39" i="1"/>
  <c r="K39" i="1"/>
  <c r="Q39" i="1" s="1"/>
  <c r="R39" i="1"/>
  <c r="D41" i="1"/>
  <c r="F40" i="1"/>
  <c r="G40" i="1"/>
  <c r="E40" i="1"/>
  <c r="C43" i="1"/>
  <c r="O41" i="1" l="1"/>
  <c r="N42" i="1"/>
  <c r="H41" i="1"/>
  <c r="J40" i="1"/>
  <c r="P40" i="1" s="1"/>
  <c r="L40" i="1"/>
  <c r="K40" i="1"/>
  <c r="Q40" i="1" s="1"/>
  <c r="R40" i="1"/>
  <c r="C44" i="1"/>
  <c r="D42" i="1"/>
  <c r="E41" i="1"/>
  <c r="F41" i="1"/>
  <c r="G41" i="1"/>
  <c r="O42" i="1" l="1"/>
  <c r="N43" i="1"/>
  <c r="H42" i="1"/>
  <c r="L41" i="1"/>
  <c r="R41" i="1" s="1"/>
  <c r="J41" i="1"/>
  <c r="P41" i="1" s="1"/>
  <c r="K41" i="1"/>
  <c r="Q41" i="1" s="1"/>
  <c r="D43" i="1"/>
  <c r="F42" i="1"/>
  <c r="G42" i="1"/>
  <c r="E42" i="1"/>
  <c r="C45" i="1"/>
  <c r="O43" i="1" l="1"/>
  <c r="N44" i="1"/>
  <c r="H43" i="1"/>
  <c r="J42" i="1"/>
  <c r="P42" i="1" s="1"/>
  <c r="K42" i="1"/>
  <c r="Q42" i="1" s="1"/>
  <c r="L42" i="1"/>
  <c r="R42" i="1" s="1"/>
  <c r="C46" i="1"/>
  <c r="D44" i="1"/>
  <c r="E43" i="1"/>
  <c r="F43" i="1"/>
  <c r="G43" i="1"/>
  <c r="O44" i="1" l="1"/>
  <c r="N45" i="1"/>
  <c r="J43" i="1"/>
  <c r="K43" i="1"/>
  <c r="Q43" i="1" s="1"/>
  <c r="H44" i="1"/>
  <c r="L43" i="1"/>
  <c r="R43" i="1" s="1"/>
  <c r="P43" i="1"/>
  <c r="D45" i="1"/>
  <c r="F44" i="1"/>
  <c r="G44" i="1"/>
  <c r="E44" i="1"/>
  <c r="C47" i="1"/>
  <c r="O45" i="1" l="1"/>
  <c r="N46" i="1"/>
  <c r="L44" i="1"/>
  <c r="R44" i="1" s="1"/>
  <c r="K44" i="1"/>
  <c r="Q44" i="1" s="1"/>
  <c r="H45" i="1"/>
  <c r="J44" i="1"/>
  <c r="P44" i="1"/>
  <c r="C48" i="1"/>
  <c r="D46" i="1"/>
  <c r="E45" i="1"/>
  <c r="G45" i="1"/>
  <c r="F45" i="1"/>
  <c r="O46" i="1" l="1"/>
  <c r="N47" i="1"/>
  <c r="L45" i="1"/>
  <c r="R45" i="1" s="1"/>
  <c r="J45" i="1"/>
  <c r="P45" i="1" s="1"/>
  <c r="K45" i="1"/>
  <c r="Q45" i="1" s="1"/>
  <c r="H46" i="1"/>
  <c r="D47" i="1"/>
  <c r="F46" i="1"/>
  <c r="G46" i="1"/>
  <c r="E46" i="1"/>
  <c r="C49" i="1"/>
  <c r="O47" i="1" l="1"/>
  <c r="N48" i="1"/>
  <c r="L46" i="1"/>
  <c r="R46" i="1" s="1"/>
  <c r="K46" i="1"/>
  <c r="Q46" i="1" s="1"/>
  <c r="H47" i="1"/>
  <c r="J46" i="1"/>
  <c r="P46" i="1" s="1"/>
  <c r="C50" i="1"/>
  <c r="D48" i="1"/>
  <c r="E47" i="1"/>
  <c r="F47" i="1"/>
  <c r="G47" i="1"/>
  <c r="O48" i="1" l="1"/>
  <c r="N49" i="1"/>
  <c r="J47" i="1"/>
  <c r="K47" i="1"/>
  <c r="Q47" i="1" s="1"/>
  <c r="H48" i="1"/>
  <c r="L47" i="1"/>
  <c r="R47" i="1" s="1"/>
  <c r="P47" i="1"/>
  <c r="D49" i="1"/>
  <c r="F48" i="1"/>
  <c r="G48" i="1"/>
  <c r="E48" i="1"/>
  <c r="C51" i="1"/>
  <c r="O49" i="1" l="1"/>
  <c r="N50" i="1"/>
  <c r="L48" i="1"/>
  <c r="R48" i="1" s="1"/>
  <c r="K48" i="1"/>
  <c r="Q48" i="1" s="1"/>
  <c r="H49" i="1"/>
  <c r="J48" i="1"/>
  <c r="P48" i="1" s="1"/>
  <c r="C52" i="1"/>
  <c r="D50" i="1"/>
  <c r="E49" i="1"/>
  <c r="F49" i="1"/>
  <c r="G49" i="1"/>
  <c r="O50" i="1" l="1"/>
  <c r="N51" i="1"/>
  <c r="L49" i="1"/>
  <c r="R49" i="1" s="1"/>
  <c r="J49" i="1"/>
  <c r="P49" i="1" s="1"/>
  <c r="K49" i="1"/>
  <c r="Q49" i="1" s="1"/>
  <c r="H50" i="1"/>
  <c r="D51" i="1"/>
  <c r="F50" i="1"/>
  <c r="G50" i="1"/>
  <c r="E50" i="1"/>
  <c r="C53" i="1"/>
  <c r="O51" i="1" l="1"/>
  <c r="N52" i="1"/>
  <c r="L50" i="1"/>
  <c r="K50" i="1"/>
  <c r="Q50" i="1" s="1"/>
  <c r="H51" i="1"/>
  <c r="J50" i="1"/>
  <c r="R50" i="1"/>
  <c r="P50" i="1"/>
  <c r="C54" i="1"/>
  <c r="D52" i="1"/>
  <c r="E51" i="1"/>
  <c r="G51" i="1"/>
  <c r="F51" i="1"/>
  <c r="O52" i="1" l="1"/>
  <c r="N53" i="1"/>
  <c r="J51" i="1"/>
  <c r="K51" i="1"/>
  <c r="Q51" i="1" s="1"/>
  <c r="H52" i="1"/>
  <c r="L51" i="1"/>
  <c r="R51" i="1" s="1"/>
  <c r="P51" i="1"/>
  <c r="D53" i="1"/>
  <c r="F52" i="1"/>
  <c r="G52" i="1"/>
  <c r="E52" i="1"/>
  <c r="C55" i="1"/>
  <c r="O53" i="1" l="1"/>
  <c r="N54" i="1"/>
  <c r="L52" i="1"/>
  <c r="R52" i="1" s="1"/>
  <c r="K52" i="1"/>
  <c r="Q52" i="1" s="1"/>
  <c r="H53" i="1"/>
  <c r="J52" i="1"/>
  <c r="P52" i="1" s="1"/>
  <c r="C56" i="1"/>
  <c r="D54" i="1"/>
  <c r="E53" i="1"/>
  <c r="F53" i="1"/>
  <c r="G53" i="1"/>
  <c r="O54" i="1" l="1"/>
  <c r="N55" i="1"/>
  <c r="L53" i="1"/>
  <c r="R53" i="1" s="1"/>
  <c r="J53" i="1"/>
  <c r="P53" i="1" s="1"/>
  <c r="K53" i="1"/>
  <c r="Q53" i="1" s="1"/>
  <c r="H54" i="1"/>
  <c r="D55" i="1"/>
  <c r="G54" i="1"/>
  <c r="E54" i="1"/>
  <c r="F54" i="1"/>
  <c r="C57" i="1"/>
  <c r="O55" i="1" l="1"/>
  <c r="N56" i="1"/>
  <c r="L54" i="1"/>
  <c r="R54" i="1" s="1"/>
  <c r="K54" i="1"/>
  <c r="Q54" i="1" s="1"/>
  <c r="H55" i="1"/>
  <c r="J54" i="1"/>
  <c r="P54" i="1" s="1"/>
  <c r="C58" i="1"/>
  <c r="D56" i="1"/>
  <c r="E55" i="1"/>
  <c r="F55" i="1"/>
  <c r="G55" i="1"/>
  <c r="O56" i="1" l="1"/>
  <c r="N57" i="1"/>
  <c r="J55" i="1"/>
  <c r="K55" i="1"/>
  <c r="Q55" i="1" s="1"/>
  <c r="H56" i="1"/>
  <c r="L55" i="1"/>
  <c r="R55" i="1" s="1"/>
  <c r="P55" i="1"/>
  <c r="D57" i="1"/>
  <c r="E56" i="1"/>
  <c r="F56" i="1"/>
  <c r="G56" i="1"/>
  <c r="C59" i="1"/>
  <c r="O57" i="1" l="1"/>
  <c r="N58" i="1"/>
  <c r="L56" i="1"/>
  <c r="R56" i="1" s="1"/>
  <c r="J56" i="1"/>
  <c r="P56" i="1" s="1"/>
  <c r="K56" i="1"/>
  <c r="Q56" i="1" s="1"/>
  <c r="H57" i="1"/>
  <c r="C60" i="1"/>
  <c r="D58" i="1"/>
  <c r="E57" i="1"/>
  <c r="G57" i="1"/>
  <c r="F57" i="1"/>
  <c r="O58" i="1" l="1"/>
  <c r="N59" i="1"/>
  <c r="J57" i="1"/>
  <c r="P57" i="1" s="1"/>
  <c r="L57" i="1"/>
  <c r="R57" i="1" s="1"/>
  <c r="K57" i="1"/>
  <c r="Q57" i="1" s="1"/>
  <c r="H58" i="1"/>
  <c r="D59" i="1"/>
  <c r="E58" i="1"/>
  <c r="F58" i="1"/>
  <c r="G58" i="1"/>
  <c r="C61" i="1"/>
  <c r="O59" i="1" l="1"/>
  <c r="N60" i="1"/>
  <c r="L58" i="1"/>
  <c r="R58" i="1" s="1"/>
  <c r="K58" i="1"/>
  <c r="Q58" i="1" s="1"/>
  <c r="H59" i="1"/>
  <c r="J58" i="1"/>
  <c r="P58" i="1" s="1"/>
  <c r="C62" i="1"/>
  <c r="D60" i="1"/>
  <c r="E59" i="1"/>
  <c r="G59" i="1"/>
  <c r="F59" i="1"/>
  <c r="O60" i="1" l="1"/>
  <c r="N61" i="1"/>
  <c r="K59" i="1"/>
  <c r="Q59" i="1" s="1"/>
  <c r="L59" i="1"/>
  <c r="R59" i="1" s="1"/>
  <c r="J59" i="1"/>
  <c r="P59" i="1" s="1"/>
  <c r="H60" i="1"/>
  <c r="D61" i="1"/>
  <c r="F60" i="1"/>
  <c r="E60" i="1"/>
  <c r="G60" i="1"/>
  <c r="C63" i="1"/>
  <c r="O61" i="1" l="1"/>
  <c r="N62" i="1"/>
  <c r="K60" i="1"/>
  <c r="Q60" i="1" s="1"/>
  <c r="L60" i="1"/>
  <c r="R60" i="1" s="1"/>
  <c r="H61" i="1"/>
  <c r="J60" i="1"/>
  <c r="P60" i="1" s="1"/>
  <c r="C64" i="1"/>
  <c r="D62" i="1"/>
  <c r="E61" i="1"/>
  <c r="F61" i="1"/>
  <c r="G61" i="1"/>
  <c r="O62" i="1" l="1"/>
  <c r="N63" i="1"/>
  <c r="K61" i="1"/>
  <c r="Q61" i="1" s="1"/>
  <c r="J61" i="1"/>
  <c r="P61" i="1" s="1"/>
  <c r="H62" i="1"/>
  <c r="L61" i="1"/>
  <c r="R61" i="1" s="1"/>
  <c r="D63" i="1"/>
  <c r="F62" i="1"/>
  <c r="E62" i="1"/>
  <c r="G62" i="1"/>
  <c r="C65" i="1"/>
  <c r="O63" i="1" l="1"/>
  <c r="N64" i="1"/>
  <c r="H63" i="1"/>
  <c r="L62" i="1"/>
  <c r="R62" i="1" s="1"/>
  <c r="K62" i="1"/>
  <c r="J62" i="1"/>
  <c r="P62" i="1" s="1"/>
  <c r="Q62" i="1"/>
  <c r="C66" i="1"/>
  <c r="D64" i="1"/>
  <c r="E63" i="1"/>
  <c r="F63" i="1"/>
  <c r="G63" i="1"/>
  <c r="O64" i="1" l="1"/>
  <c r="N65" i="1"/>
  <c r="J63" i="1"/>
  <c r="P63" i="1" s="1"/>
  <c r="L63" i="1"/>
  <c r="R63" i="1" s="1"/>
  <c r="H64" i="1"/>
  <c r="K63" i="1"/>
  <c r="Q63" i="1" s="1"/>
  <c r="D65" i="1"/>
  <c r="F64" i="1"/>
  <c r="E64" i="1"/>
  <c r="G64" i="1"/>
  <c r="C67" i="1"/>
  <c r="O65" i="1" l="1"/>
  <c r="N66" i="1"/>
  <c r="L64" i="1"/>
  <c r="R64" i="1" s="1"/>
  <c r="J64" i="1"/>
  <c r="P64" i="1" s="1"/>
  <c r="H65" i="1"/>
  <c r="K64" i="1"/>
  <c r="Q64" i="1" s="1"/>
  <c r="C68" i="1"/>
  <c r="D66" i="1"/>
  <c r="E65" i="1"/>
  <c r="G65" i="1"/>
  <c r="F65" i="1"/>
  <c r="O66" i="1" l="1"/>
  <c r="N67" i="1"/>
  <c r="J65" i="1"/>
  <c r="P65" i="1" s="1"/>
  <c r="L65" i="1"/>
  <c r="R65" i="1" s="1"/>
  <c r="H66" i="1"/>
  <c r="K65" i="1"/>
  <c r="Q65" i="1" s="1"/>
  <c r="D67" i="1"/>
  <c r="F66" i="1"/>
  <c r="G66" i="1"/>
  <c r="E66" i="1"/>
  <c r="C69" i="1"/>
  <c r="O67" i="1" l="1"/>
  <c r="N68" i="1"/>
  <c r="J66" i="1"/>
  <c r="P66" i="1" s="1"/>
  <c r="K66" i="1"/>
  <c r="Q66" i="1" s="1"/>
  <c r="H67" i="1"/>
  <c r="L66" i="1"/>
  <c r="R66" i="1" s="1"/>
  <c r="C70" i="1"/>
  <c r="D68" i="1"/>
  <c r="E67" i="1"/>
  <c r="G67" i="1"/>
  <c r="F67" i="1"/>
  <c r="O68" i="1" l="1"/>
  <c r="N69" i="1"/>
  <c r="J67" i="1"/>
  <c r="L67" i="1"/>
  <c r="R67" i="1" s="1"/>
  <c r="H68" i="1"/>
  <c r="K67" i="1"/>
  <c r="Q67" i="1" s="1"/>
  <c r="P67" i="1"/>
  <c r="D69" i="1"/>
  <c r="F68" i="1"/>
  <c r="G68" i="1"/>
  <c r="E68" i="1"/>
  <c r="C71" i="1"/>
  <c r="O69" i="1" l="1"/>
  <c r="N70" i="1"/>
  <c r="L68" i="1"/>
  <c r="R68" i="1" s="1"/>
  <c r="J68" i="1"/>
  <c r="H69" i="1"/>
  <c r="K68" i="1"/>
  <c r="Q68" i="1" s="1"/>
  <c r="P68" i="1"/>
  <c r="C72" i="1"/>
  <c r="D70" i="1"/>
  <c r="E69" i="1"/>
  <c r="F69" i="1"/>
  <c r="G69" i="1"/>
  <c r="O70" i="1" l="1"/>
  <c r="N71" i="1"/>
  <c r="L69" i="1"/>
  <c r="R69" i="1" s="1"/>
  <c r="K69" i="1"/>
  <c r="Q69" i="1" s="1"/>
  <c r="H70" i="1"/>
  <c r="J69" i="1"/>
  <c r="P69" i="1" s="1"/>
  <c r="D71" i="1"/>
  <c r="F70" i="1"/>
  <c r="E70" i="1"/>
  <c r="G70" i="1"/>
  <c r="C73" i="1"/>
  <c r="O71" i="1" l="1"/>
  <c r="N72" i="1"/>
  <c r="H71" i="1"/>
  <c r="L70" i="1"/>
  <c r="R70" i="1" s="1"/>
  <c r="J70" i="1"/>
  <c r="P70" i="1" s="1"/>
  <c r="K70" i="1"/>
  <c r="Q70" i="1" s="1"/>
  <c r="C74" i="1"/>
  <c r="D72" i="1"/>
  <c r="E71" i="1"/>
  <c r="G71" i="1"/>
  <c r="F71" i="1"/>
  <c r="O72" i="1" l="1"/>
  <c r="N73" i="1"/>
  <c r="J71" i="1"/>
  <c r="H72" i="1"/>
  <c r="L71" i="1"/>
  <c r="R71" i="1" s="1"/>
  <c r="K71" i="1"/>
  <c r="Q71" i="1" s="1"/>
  <c r="P71" i="1"/>
  <c r="D73" i="1"/>
  <c r="F72" i="1"/>
  <c r="G72" i="1"/>
  <c r="E72" i="1"/>
  <c r="C75" i="1"/>
  <c r="O73" i="1" l="1"/>
  <c r="N74" i="1"/>
  <c r="L72" i="1"/>
  <c r="R72" i="1" s="1"/>
  <c r="J72" i="1"/>
  <c r="P72" i="1" s="1"/>
  <c r="K72" i="1"/>
  <c r="Q72" i="1" s="1"/>
  <c r="H73" i="1"/>
  <c r="C76" i="1"/>
  <c r="D74" i="1"/>
  <c r="E73" i="1"/>
  <c r="G73" i="1"/>
  <c r="F73" i="1"/>
  <c r="O74" i="1" l="1"/>
  <c r="N75" i="1"/>
  <c r="J73" i="1"/>
  <c r="P73" i="1" s="1"/>
  <c r="L73" i="1"/>
  <c r="R73" i="1" s="1"/>
  <c r="K73" i="1"/>
  <c r="Q73" i="1" s="1"/>
  <c r="H74" i="1"/>
  <c r="D75" i="1"/>
  <c r="F74" i="1"/>
  <c r="E74" i="1"/>
  <c r="G74" i="1"/>
  <c r="C77" i="1"/>
  <c r="O75" i="1" l="1"/>
  <c r="N76" i="1"/>
  <c r="J74" i="1"/>
  <c r="H75" i="1"/>
  <c r="K74" i="1"/>
  <c r="Q74" i="1" s="1"/>
  <c r="L74" i="1"/>
  <c r="R74" i="1" s="1"/>
  <c r="P74" i="1"/>
  <c r="C78" i="1"/>
  <c r="D76" i="1"/>
  <c r="E75" i="1"/>
  <c r="F75" i="1"/>
  <c r="G75" i="1"/>
  <c r="O76" i="1" l="1"/>
  <c r="N77" i="1"/>
  <c r="L75" i="1"/>
  <c r="R75" i="1" s="1"/>
  <c r="H76" i="1"/>
  <c r="K75" i="1"/>
  <c r="Q75" i="1" s="1"/>
  <c r="J75" i="1"/>
  <c r="P75" i="1"/>
  <c r="D77" i="1"/>
  <c r="F76" i="1"/>
  <c r="E76" i="1"/>
  <c r="G76" i="1"/>
  <c r="C79" i="1"/>
  <c r="O77" i="1" l="1"/>
  <c r="N78" i="1"/>
  <c r="H77" i="1"/>
  <c r="J76" i="1"/>
  <c r="P76" i="1" s="1"/>
  <c r="L76" i="1"/>
  <c r="K76" i="1"/>
  <c r="Q76" i="1" s="1"/>
  <c r="R76" i="1"/>
  <c r="C80" i="1"/>
  <c r="D78" i="1"/>
  <c r="E77" i="1"/>
  <c r="G77" i="1"/>
  <c r="F77" i="1"/>
  <c r="O78" i="1" l="1"/>
  <c r="N79" i="1"/>
  <c r="L77" i="1"/>
  <c r="K77" i="1"/>
  <c r="Q77" i="1" s="1"/>
  <c r="H78" i="1"/>
  <c r="J77" i="1"/>
  <c r="P77" i="1" s="1"/>
  <c r="R77" i="1"/>
  <c r="D79" i="1"/>
  <c r="F78" i="1"/>
  <c r="G78" i="1"/>
  <c r="E78" i="1"/>
  <c r="C81" i="1"/>
  <c r="O79" i="1" l="1"/>
  <c r="N80" i="1"/>
  <c r="H79" i="1"/>
  <c r="K78" i="1"/>
  <c r="Q78" i="1" s="1"/>
  <c r="L78" i="1"/>
  <c r="R78" i="1" s="1"/>
  <c r="J78" i="1"/>
  <c r="P78" i="1" s="1"/>
  <c r="C82" i="1"/>
  <c r="D80" i="1"/>
  <c r="E79" i="1"/>
  <c r="G79" i="1"/>
  <c r="F79" i="1"/>
  <c r="O80" i="1" l="1"/>
  <c r="N81" i="1"/>
  <c r="J79" i="1"/>
  <c r="L79" i="1"/>
  <c r="R79" i="1" s="1"/>
  <c r="H80" i="1"/>
  <c r="K79" i="1"/>
  <c r="Q79" i="1" s="1"/>
  <c r="P79" i="1"/>
  <c r="D81" i="1"/>
  <c r="F80" i="1"/>
  <c r="E80" i="1"/>
  <c r="G80" i="1"/>
  <c r="O81" i="1" l="1"/>
  <c r="N82" i="1"/>
  <c r="O82" i="1" s="1"/>
  <c r="H81" i="1"/>
  <c r="J80" i="1"/>
  <c r="P80" i="1" s="1"/>
  <c r="L80" i="1"/>
  <c r="R80" i="1" s="1"/>
  <c r="K80" i="1"/>
  <c r="Q80" i="1" s="1"/>
  <c r="D82" i="1"/>
  <c r="E81" i="1"/>
  <c r="G81" i="1"/>
  <c r="F81" i="1"/>
  <c r="L81" i="1" l="1"/>
  <c r="H82" i="1"/>
  <c r="K81" i="1"/>
  <c r="Q81" i="1" s="1"/>
  <c r="J81" i="1"/>
  <c r="P81" i="1" s="1"/>
  <c r="R81" i="1"/>
  <c r="E82" i="1"/>
  <c r="F82" i="1"/>
  <c r="G82" i="1"/>
  <c r="K82" i="1" l="1"/>
  <c r="Q82" i="1" s="1"/>
  <c r="L82" i="1"/>
  <c r="R82" i="1" s="1"/>
  <c r="J82" i="1"/>
  <c r="P82" i="1" s="1"/>
</calcChain>
</file>

<file path=xl/sharedStrings.xml><?xml version="1.0" encoding="utf-8"?>
<sst xmlns="http://schemas.openxmlformats.org/spreadsheetml/2006/main" count="76" uniqueCount="64">
  <si>
    <t>Winkel</t>
  </si>
  <si>
    <t>grad</t>
  </si>
  <si>
    <t>rad</t>
  </si>
  <si>
    <t>Verstärkung M</t>
  </si>
  <si>
    <t>Versch. M1</t>
  </si>
  <si>
    <t>sin M1</t>
  </si>
  <si>
    <t>sin M2</t>
  </si>
  <si>
    <t>sin M3</t>
  </si>
  <si>
    <t>Verstärkung G</t>
  </si>
  <si>
    <t>sin G1</t>
  </si>
  <si>
    <t>sin G2</t>
  </si>
  <si>
    <t>sin G3</t>
  </si>
  <si>
    <t>Verstärkung N</t>
  </si>
  <si>
    <t>sin N</t>
  </si>
  <si>
    <t>Versch. G</t>
  </si>
  <si>
    <t>V1</t>
  </si>
  <si>
    <t>V2</t>
  </si>
  <si>
    <t>V3</t>
  </si>
  <si>
    <t>Versch.N</t>
  </si>
  <si>
    <t>x</t>
  </si>
  <si>
    <t>y</t>
  </si>
  <si>
    <t>M11</t>
  </si>
  <si>
    <t>M12</t>
  </si>
  <si>
    <t>M21</t>
  </si>
  <si>
    <t>M22</t>
  </si>
  <si>
    <t>M31</t>
  </si>
  <si>
    <t>M32</t>
  </si>
  <si>
    <t>G11</t>
  </si>
  <si>
    <t>G12</t>
  </si>
  <si>
    <t>G21</t>
  </si>
  <si>
    <t>G22</t>
  </si>
  <si>
    <t>G31</t>
  </si>
  <si>
    <t>G32</t>
  </si>
  <si>
    <t>N11</t>
  </si>
  <si>
    <t>N12</t>
  </si>
  <si>
    <t>MG11</t>
  </si>
  <si>
    <t>MG12</t>
  </si>
  <si>
    <t>MG21</t>
  </si>
  <si>
    <t>MG22</t>
  </si>
  <si>
    <t>MG31</t>
  </si>
  <si>
    <t>MG32</t>
  </si>
  <si>
    <t>MGN11</t>
  </si>
  <si>
    <t>MGN12</t>
  </si>
  <si>
    <t>MGN21</t>
  </si>
  <si>
    <t>MGN22</t>
  </si>
  <si>
    <t>MGN31</t>
  </si>
  <si>
    <t>V11</t>
  </si>
  <si>
    <t>V12</t>
  </si>
  <si>
    <t>V21</t>
  </si>
  <si>
    <t>V22</t>
  </si>
  <si>
    <t>V31</t>
  </si>
  <si>
    <t>V32</t>
  </si>
  <si>
    <t>Ampl. Mitsyst.</t>
  </si>
  <si>
    <t>Winkel Mitsyst.</t>
  </si>
  <si>
    <t>Winkel Nullsyst.</t>
  </si>
  <si>
    <t>Ampl. Nullsyst.</t>
  </si>
  <si>
    <t>Ampl. Geg.-syst.</t>
  </si>
  <si>
    <t>Winkel Geg.-syst.</t>
  </si>
  <si>
    <t>Amplitude V1</t>
  </si>
  <si>
    <t>Winkel V1</t>
  </si>
  <si>
    <t>Amplitude V2</t>
  </si>
  <si>
    <t>Winkel V2</t>
  </si>
  <si>
    <t>Amplitude V0</t>
  </si>
  <si>
    <t>Winkel V0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</si>
</sst>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FF66CC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Zeitverläufe</a:t>
            </a:r>
          </a:p>
        </c:rich>
      </c:tx>
      <c:layout>
        <c:manualLayout>
          <c:xMode val="edge"/>
          <c:yMode val="edge"/>
          <c:x val="0.44497228820269213"/>
          <c:y val="3.6719815970609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4837688044338"/>
          <c:y val="0.2239908774207198"/>
          <c:w val="0.68408551068883638"/>
          <c:h val="0.58751705552975653"/>
        </c:manualLayout>
      </c:layout>
      <c:scatterChart>
        <c:scatterStyle val="smoothMarker"/>
        <c:varyColors val="0"/>
        <c:ser>
          <c:idx val="0"/>
          <c:order val="0"/>
          <c:tx>
            <c:v>Mits.1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Tabelle1!$E$34:$E$82</c:f>
              <c:numCache>
                <c:formatCode>General</c:formatCode>
                <c:ptCount val="49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  <c:pt idx="37">
                  <c:v>0.17364817766692991</c:v>
                </c:pt>
                <c:pt idx="38">
                  <c:v>0.34202014332566893</c:v>
                </c:pt>
                <c:pt idx="39">
                  <c:v>0.49999999999999928</c:v>
                </c:pt>
                <c:pt idx="40">
                  <c:v>0.64278760968653914</c:v>
                </c:pt>
                <c:pt idx="41">
                  <c:v>0.76604444311897779</c:v>
                </c:pt>
                <c:pt idx="42">
                  <c:v>0.86602540378443882</c:v>
                </c:pt>
                <c:pt idx="43">
                  <c:v>0.93969262078590809</c:v>
                </c:pt>
                <c:pt idx="44">
                  <c:v>0.98480775301220802</c:v>
                </c:pt>
                <c:pt idx="45">
                  <c:v>1</c:v>
                </c:pt>
                <c:pt idx="46">
                  <c:v>0.98480775301220813</c:v>
                </c:pt>
                <c:pt idx="47">
                  <c:v>0.93969262078590865</c:v>
                </c:pt>
                <c:pt idx="48">
                  <c:v>0.86602540378443915</c:v>
                </c:pt>
              </c:numCache>
            </c:numRef>
          </c:yVal>
          <c:smooth val="1"/>
        </c:ser>
        <c:ser>
          <c:idx val="1"/>
          <c:order val="1"/>
          <c:tx>
            <c:v>Mits.2</c:v>
          </c:tx>
          <c:spPr>
            <a:ln w="12700">
              <a:solidFill>
                <a:srgbClr val="FF0066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Tabelle1!$F$34:$F$82</c:f>
              <c:numCache>
                <c:formatCode>General</c:formatCode>
                <c:ptCount val="49"/>
                <c:pt idx="0">
                  <c:v>0.86602540378443837</c:v>
                </c:pt>
                <c:pt idx="1">
                  <c:v>0.7660444431189779</c:v>
                </c:pt>
                <c:pt idx="2">
                  <c:v>0.64278760968653892</c:v>
                </c:pt>
                <c:pt idx="3">
                  <c:v>0.49999999999999972</c:v>
                </c:pt>
                <c:pt idx="4">
                  <c:v>0.34202014332566821</c:v>
                </c:pt>
                <c:pt idx="5">
                  <c:v>0.17364817766693003</c:v>
                </c:pt>
                <c:pt idx="6">
                  <c:v>-1.22514845490862E-16</c:v>
                </c:pt>
                <c:pt idx="7">
                  <c:v>-0.17364817766693069</c:v>
                </c:pt>
                <c:pt idx="8">
                  <c:v>-0.34202014332566932</c:v>
                </c:pt>
                <c:pt idx="9">
                  <c:v>-0.50000000000000033</c:v>
                </c:pt>
                <c:pt idx="10">
                  <c:v>-0.64278760968653947</c:v>
                </c:pt>
                <c:pt idx="11">
                  <c:v>-0.76604444311897835</c:v>
                </c:pt>
                <c:pt idx="12">
                  <c:v>-0.86602540378443871</c:v>
                </c:pt>
                <c:pt idx="13">
                  <c:v>-0.93969262078590854</c:v>
                </c:pt>
                <c:pt idx="14">
                  <c:v>-0.98480775301220813</c:v>
                </c:pt>
                <c:pt idx="15">
                  <c:v>-1</c:v>
                </c:pt>
                <c:pt idx="16">
                  <c:v>-0.98480775301220802</c:v>
                </c:pt>
                <c:pt idx="17">
                  <c:v>-0.93969262078590821</c:v>
                </c:pt>
                <c:pt idx="18">
                  <c:v>-0.86602540378443849</c:v>
                </c:pt>
                <c:pt idx="19">
                  <c:v>-0.76604444311897768</c:v>
                </c:pt>
                <c:pt idx="20">
                  <c:v>-0.64278760968653903</c:v>
                </c:pt>
                <c:pt idx="21">
                  <c:v>-0.49999999999999944</c:v>
                </c:pt>
                <c:pt idx="22">
                  <c:v>-0.34202014332566832</c:v>
                </c:pt>
                <c:pt idx="23">
                  <c:v>-0.17364817766693014</c:v>
                </c:pt>
                <c:pt idx="24">
                  <c:v>0</c:v>
                </c:pt>
                <c:pt idx="25">
                  <c:v>0.17364817766693014</c:v>
                </c:pt>
                <c:pt idx="26">
                  <c:v>0.34202014332566916</c:v>
                </c:pt>
                <c:pt idx="27">
                  <c:v>0.50000000000000022</c:v>
                </c:pt>
                <c:pt idx="28">
                  <c:v>0.64278760968653936</c:v>
                </c:pt>
                <c:pt idx="29">
                  <c:v>0.7660444431189779</c:v>
                </c:pt>
                <c:pt idx="30">
                  <c:v>0.86602540378443893</c:v>
                </c:pt>
                <c:pt idx="31">
                  <c:v>0.93969262078590854</c:v>
                </c:pt>
                <c:pt idx="32">
                  <c:v>0.98480775301220813</c:v>
                </c:pt>
                <c:pt idx="33">
                  <c:v>1</c:v>
                </c:pt>
                <c:pt idx="34">
                  <c:v>0.98480775301220791</c:v>
                </c:pt>
                <c:pt idx="35">
                  <c:v>0.93969262078590854</c:v>
                </c:pt>
                <c:pt idx="36">
                  <c:v>0.86602540378443849</c:v>
                </c:pt>
                <c:pt idx="37">
                  <c:v>0.76604444311897801</c:v>
                </c:pt>
                <c:pt idx="38">
                  <c:v>0.64278760968653881</c:v>
                </c:pt>
                <c:pt idx="39">
                  <c:v>0.50000000000000033</c:v>
                </c:pt>
                <c:pt idx="40">
                  <c:v>0.34202014332566849</c:v>
                </c:pt>
                <c:pt idx="41">
                  <c:v>0.17364817766693028</c:v>
                </c:pt>
                <c:pt idx="42">
                  <c:v>-7.6566357420926323E-16</c:v>
                </c:pt>
                <c:pt idx="43">
                  <c:v>-0.17364817766693003</c:v>
                </c:pt>
                <c:pt idx="44">
                  <c:v>-0.34202014332566905</c:v>
                </c:pt>
                <c:pt idx="45">
                  <c:v>-0.50000000000000011</c:v>
                </c:pt>
                <c:pt idx="46">
                  <c:v>-0.64278760968653925</c:v>
                </c:pt>
                <c:pt idx="47">
                  <c:v>-0.7660444431189779</c:v>
                </c:pt>
                <c:pt idx="48">
                  <c:v>-0.86602540378443837</c:v>
                </c:pt>
              </c:numCache>
            </c:numRef>
          </c:yVal>
          <c:smooth val="1"/>
        </c:ser>
        <c:ser>
          <c:idx val="2"/>
          <c:order val="2"/>
          <c:tx>
            <c:v>Mits.3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Tabelle1!$G$34:$G$82</c:f>
              <c:numCache>
                <c:formatCode>General</c:formatCode>
                <c:ptCount val="49"/>
                <c:pt idx="0">
                  <c:v>-0.86602540378443871</c:v>
                </c:pt>
                <c:pt idx="1">
                  <c:v>-0.93969262078590843</c:v>
                </c:pt>
                <c:pt idx="2">
                  <c:v>-0.98480775301220813</c:v>
                </c:pt>
                <c:pt idx="3">
                  <c:v>-1</c:v>
                </c:pt>
                <c:pt idx="4">
                  <c:v>-0.98480775301220802</c:v>
                </c:pt>
                <c:pt idx="5">
                  <c:v>-0.93969262078590832</c:v>
                </c:pt>
                <c:pt idx="6">
                  <c:v>-0.8660254037844386</c:v>
                </c:pt>
                <c:pt idx="7">
                  <c:v>-0.7660444431189779</c:v>
                </c:pt>
                <c:pt idx="8">
                  <c:v>-0.64278760968653925</c:v>
                </c:pt>
                <c:pt idx="9">
                  <c:v>-0.49999999999999983</c:v>
                </c:pt>
                <c:pt idx="10">
                  <c:v>-0.34202014332566855</c:v>
                </c:pt>
                <c:pt idx="11">
                  <c:v>-0.17364817766693014</c:v>
                </c:pt>
                <c:pt idx="12">
                  <c:v>0</c:v>
                </c:pt>
                <c:pt idx="13">
                  <c:v>0.17364817766693058</c:v>
                </c:pt>
                <c:pt idx="14">
                  <c:v>0.34202014332566877</c:v>
                </c:pt>
                <c:pt idx="15">
                  <c:v>0.50000000000000022</c:v>
                </c:pt>
                <c:pt idx="16">
                  <c:v>0.64278760968653936</c:v>
                </c:pt>
                <c:pt idx="17">
                  <c:v>0.76604444311897824</c:v>
                </c:pt>
                <c:pt idx="18">
                  <c:v>0.86602540378443871</c:v>
                </c:pt>
                <c:pt idx="19">
                  <c:v>0.93969262078590854</c:v>
                </c:pt>
                <c:pt idx="20">
                  <c:v>0.98480775301220813</c:v>
                </c:pt>
                <c:pt idx="21">
                  <c:v>1</c:v>
                </c:pt>
                <c:pt idx="22">
                  <c:v>0.98480775301220802</c:v>
                </c:pt>
                <c:pt idx="23">
                  <c:v>0.93969262078590843</c:v>
                </c:pt>
                <c:pt idx="24">
                  <c:v>0.86602540378443871</c:v>
                </c:pt>
                <c:pt idx="25">
                  <c:v>0.76604444311897835</c:v>
                </c:pt>
                <c:pt idx="26">
                  <c:v>0.64278760968653914</c:v>
                </c:pt>
                <c:pt idx="27">
                  <c:v>0.49999999999999994</c:v>
                </c:pt>
                <c:pt idx="28">
                  <c:v>0.34202014332566888</c:v>
                </c:pt>
                <c:pt idx="29">
                  <c:v>0.17364817766693069</c:v>
                </c:pt>
                <c:pt idx="30">
                  <c:v>-3.2157436435920062E-16</c:v>
                </c:pt>
                <c:pt idx="31">
                  <c:v>-0.17364817766693047</c:v>
                </c:pt>
                <c:pt idx="32">
                  <c:v>-0.34202014332566866</c:v>
                </c:pt>
                <c:pt idx="33">
                  <c:v>-0.49999999999999972</c:v>
                </c:pt>
                <c:pt idx="34">
                  <c:v>-0.64278760968653958</c:v>
                </c:pt>
                <c:pt idx="35">
                  <c:v>-0.76604444311897735</c:v>
                </c:pt>
                <c:pt idx="36">
                  <c:v>-0.86602540378443882</c:v>
                </c:pt>
                <c:pt idx="37">
                  <c:v>-0.93969262078590843</c:v>
                </c:pt>
                <c:pt idx="38">
                  <c:v>-0.98480775301220802</c:v>
                </c:pt>
                <c:pt idx="39">
                  <c:v>-1</c:v>
                </c:pt>
                <c:pt idx="40">
                  <c:v>-0.98480775301220813</c:v>
                </c:pt>
                <c:pt idx="41">
                  <c:v>-0.93969262078590854</c:v>
                </c:pt>
                <c:pt idx="42">
                  <c:v>-0.86602540378443815</c:v>
                </c:pt>
                <c:pt idx="43">
                  <c:v>-0.76604444311897868</c:v>
                </c:pt>
                <c:pt idx="44">
                  <c:v>-0.64278760968653892</c:v>
                </c:pt>
                <c:pt idx="45">
                  <c:v>-0.49999999999999967</c:v>
                </c:pt>
                <c:pt idx="46">
                  <c:v>-0.3420201433256686</c:v>
                </c:pt>
                <c:pt idx="47">
                  <c:v>-0.17364817766693039</c:v>
                </c:pt>
                <c:pt idx="48">
                  <c:v>-2.45029690981724E-16</c:v>
                </c:pt>
              </c:numCache>
            </c:numRef>
          </c:yVal>
          <c:smooth val="1"/>
        </c:ser>
        <c:ser>
          <c:idx val="3"/>
          <c:order val="3"/>
          <c:tx>
            <c:v>Gegs.1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Tabelle1!$J$34:$J$82</c:f>
              <c:numCache>
                <c:formatCode>General</c:formatCode>
                <c:ptCount val="49"/>
                <c:pt idx="0">
                  <c:v>0</c:v>
                </c:pt>
                <c:pt idx="1">
                  <c:v>5.2094453300079099E-2</c:v>
                </c:pt>
                <c:pt idx="2">
                  <c:v>0.10260604299770061</c:v>
                </c:pt>
                <c:pt idx="3">
                  <c:v>0.14999999999999997</c:v>
                </c:pt>
                <c:pt idx="4">
                  <c:v>0.19283628290596178</c:v>
                </c:pt>
                <c:pt idx="5">
                  <c:v>0.22981333293569339</c:v>
                </c:pt>
                <c:pt idx="6">
                  <c:v>0.25980762113533157</c:v>
                </c:pt>
                <c:pt idx="7">
                  <c:v>0.28190778623577251</c:v>
                </c:pt>
                <c:pt idx="8">
                  <c:v>0.29544232590366237</c:v>
                </c:pt>
                <c:pt idx="9">
                  <c:v>0.3</c:v>
                </c:pt>
                <c:pt idx="10">
                  <c:v>0.29544232590366237</c:v>
                </c:pt>
                <c:pt idx="11">
                  <c:v>0.28190778623577251</c:v>
                </c:pt>
                <c:pt idx="12">
                  <c:v>0.25980762113533162</c:v>
                </c:pt>
                <c:pt idx="13">
                  <c:v>0.22981333293569339</c:v>
                </c:pt>
                <c:pt idx="14">
                  <c:v>0.19283628290596183</c:v>
                </c:pt>
                <c:pt idx="15">
                  <c:v>0.14999999999999997</c:v>
                </c:pt>
                <c:pt idx="16">
                  <c:v>0.10260604299770067</c:v>
                </c:pt>
                <c:pt idx="17">
                  <c:v>5.2094453300079079E-2</c:v>
                </c:pt>
                <c:pt idx="18">
                  <c:v>3.67544536472586E-17</c:v>
                </c:pt>
                <c:pt idx="19">
                  <c:v>-5.2094453300079141E-2</c:v>
                </c:pt>
                <c:pt idx="20">
                  <c:v>-0.1026060429977006</c:v>
                </c:pt>
                <c:pt idx="21">
                  <c:v>-0.15000000000000002</c:v>
                </c:pt>
                <c:pt idx="22">
                  <c:v>-0.19283628290596178</c:v>
                </c:pt>
                <c:pt idx="23">
                  <c:v>-0.22981333293569337</c:v>
                </c:pt>
                <c:pt idx="24">
                  <c:v>-0.25980762113533151</c:v>
                </c:pt>
                <c:pt idx="25">
                  <c:v>-0.28190778623577245</c:v>
                </c:pt>
                <c:pt idx="26">
                  <c:v>-0.29544232590366237</c:v>
                </c:pt>
                <c:pt idx="27">
                  <c:v>-0.3</c:v>
                </c:pt>
                <c:pt idx="28">
                  <c:v>-0.29544232590366243</c:v>
                </c:pt>
                <c:pt idx="29">
                  <c:v>-0.28190778623577256</c:v>
                </c:pt>
                <c:pt idx="30">
                  <c:v>-0.25980762113533157</c:v>
                </c:pt>
                <c:pt idx="31">
                  <c:v>-0.22981333293569342</c:v>
                </c:pt>
                <c:pt idx="32">
                  <c:v>-0.19283628290596186</c:v>
                </c:pt>
                <c:pt idx="33">
                  <c:v>-0.15000000000000013</c:v>
                </c:pt>
                <c:pt idx="34">
                  <c:v>-0.10260604299770058</c:v>
                </c:pt>
                <c:pt idx="35">
                  <c:v>-5.2094453300079384E-2</c:v>
                </c:pt>
                <c:pt idx="36">
                  <c:v>-7.3508907294517201E-17</c:v>
                </c:pt>
                <c:pt idx="37">
                  <c:v>5.2094453300078974E-2</c:v>
                </c:pt>
                <c:pt idx="38">
                  <c:v>0.10260604299770068</c:v>
                </c:pt>
                <c:pt idx="39">
                  <c:v>0.14999999999999977</c:v>
                </c:pt>
                <c:pt idx="40">
                  <c:v>0.19283628290596175</c:v>
                </c:pt>
                <c:pt idx="41">
                  <c:v>0.22981333293569334</c:v>
                </c:pt>
                <c:pt idx="42">
                  <c:v>0.25980762113533162</c:v>
                </c:pt>
                <c:pt idx="43">
                  <c:v>0.2819077862357724</c:v>
                </c:pt>
                <c:pt idx="44">
                  <c:v>0.29544232590366237</c:v>
                </c:pt>
                <c:pt idx="45">
                  <c:v>0.3</c:v>
                </c:pt>
                <c:pt idx="46">
                  <c:v>0.29544232590366243</c:v>
                </c:pt>
                <c:pt idx="47">
                  <c:v>0.28190778623577256</c:v>
                </c:pt>
                <c:pt idx="48">
                  <c:v>0.25980762113533173</c:v>
                </c:pt>
              </c:numCache>
            </c:numRef>
          </c:yVal>
          <c:smooth val="1"/>
        </c:ser>
        <c:ser>
          <c:idx val="4"/>
          <c:order val="4"/>
          <c:tx>
            <c:v>Gegs.2</c:v>
          </c:tx>
          <c:spPr>
            <a:ln w="12700">
              <a:solidFill>
                <a:srgbClr val="FF0066"/>
              </a:solidFill>
              <a:prstDash val="sysDash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Tabelle1!$K$34:$K$82</c:f>
              <c:numCache>
                <c:formatCode>General</c:formatCode>
                <c:ptCount val="49"/>
                <c:pt idx="0">
                  <c:v>-0.25980762113533162</c:v>
                </c:pt>
                <c:pt idx="1">
                  <c:v>-0.28190778623577251</c:v>
                </c:pt>
                <c:pt idx="2">
                  <c:v>-0.29544232590366243</c:v>
                </c:pt>
                <c:pt idx="3">
                  <c:v>-0.3</c:v>
                </c:pt>
                <c:pt idx="4">
                  <c:v>-0.29544232590366237</c:v>
                </c:pt>
                <c:pt idx="5">
                  <c:v>-0.28190778623577251</c:v>
                </c:pt>
                <c:pt idx="6">
                  <c:v>-0.25980762113533157</c:v>
                </c:pt>
                <c:pt idx="7">
                  <c:v>-0.22981333293569337</c:v>
                </c:pt>
                <c:pt idx="8">
                  <c:v>-0.19283628290596178</c:v>
                </c:pt>
                <c:pt idx="9">
                  <c:v>-0.14999999999999994</c:v>
                </c:pt>
                <c:pt idx="10">
                  <c:v>-0.10260604299770056</c:v>
                </c:pt>
                <c:pt idx="11">
                  <c:v>-5.2094453300079037E-2</c:v>
                </c:pt>
                <c:pt idx="12">
                  <c:v>0</c:v>
                </c:pt>
                <c:pt idx="13">
                  <c:v>5.2094453300079176E-2</c:v>
                </c:pt>
                <c:pt idx="14">
                  <c:v>0.10260604299770062</c:v>
                </c:pt>
                <c:pt idx="15">
                  <c:v>0.15000000000000005</c:v>
                </c:pt>
                <c:pt idx="16">
                  <c:v>0.1928362829059618</c:v>
                </c:pt>
                <c:pt idx="17">
                  <c:v>0.22981333293569345</c:v>
                </c:pt>
                <c:pt idx="18">
                  <c:v>0.25980762113533162</c:v>
                </c:pt>
                <c:pt idx="19">
                  <c:v>0.28190778623577256</c:v>
                </c:pt>
                <c:pt idx="20">
                  <c:v>0.29544232590366243</c:v>
                </c:pt>
                <c:pt idx="21">
                  <c:v>0.3</c:v>
                </c:pt>
                <c:pt idx="22">
                  <c:v>0.29544232590366237</c:v>
                </c:pt>
                <c:pt idx="23">
                  <c:v>0.28190778623577251</c:v>
                </c:pt>
                <c:pt idx="24">
                  <c:v>0.25980762113533162</c:v>
                </c:pt>
                <c:pt idx="25">
                  <c:v>0.2298133329356935</c:v>
                </c:pt>
                <c:pt idx="26">
                  <c:v>0.19283628290596175</c:v>
                </c:pt>
                <c:pt idx="27">
                  <c:v>0.14999999999999997</c:v>
                </c:pt>
                <c:pt idx="28">
                  <c:v>0.10260604299770067</c:v>
                </c:pt>
                <c:pt idx="29">
                  <c:v>5.2094453300079203E-2</c:v>
                </c:pt>
                <c:pt idx="30">
                  <c:v>-9.647230930776018E-17</c:v>
                </c:pt>
                <c:pt idx="31">
                  <c:v>-5.2094453300079141E-2</c:v>
                </c:pt>
                <c:pt idx="32">
                  <c:v>-0.1026060429977006</c:v>
                </c:pt>
                <c:pt idx="33">
                  <c:v>-0.14999999999999991</c:v>
                </c:pt>
                <c:pt idx="34">
                  <c:v>-0.19283628290596186</c:v>
                </c:pt>
                <c:pt idx="35">
                  <c:v>-0.2298133329356932</c:v>
                </c:pt>
                <c:pt idx="36">
                  <c:v>-0.25980762113533162</c:v>
                </c:pt>
                <c:pt idx="37">
                  <c:v>-0.28190778623577251</c:v>
                </c:pt>
                <c:pt idx="38">
                  <c:v>-0.29544232590366237</c:v>
                </c:pt>
                <c:pt idx="39">
                  <c:v>-0.3</c:v>
                </c:pt>
                <c:pt idx="40">
                  <c:v>-0.29544232590366243</c:v>
                </c:pt>
                <c:pt idx="41">
                  <c:v>-0.28190778623577256</c:v>
                </c:pt>
                <c:pt idx="42">
                  <c:v>-0.25980762113533146</c:v>
                </c:pt>
                <c:pt idx="43">
                  <c:v>-0.22981333293569359</c:v>
                </c:pt>
                <c:pt idx="44">
                  <c:v>-0.19283628290596166</c:v>
                </c:pt>
                <c:pt idx="45">
                  <c:v>-0.14999999999999988</c:v>
                </c:pt>
                <c:pt idx="46">
                  <c:v>-0.10260604299770058</c:v>
                </c:pt>
                <c:pt idx="47">
                  <c:v>-5.2094453300079113E-2</c:v>
                </c:pt>
                <c:pt idx="48">
                  <c:v>-7.3508907294517201E-17</c:v>
                </c:pt>
              </c:numCache>
            </c:numRef>
          </c:yVal>
          <c:smooth val="1"/>
        </c:ser>
        <c:ser>
          <c:idx val="5"/>
          <c:order val="5"/>
          <c:tx>
            <c:v>Gegs.3</c:v>
          </c:tx>
          <c:spPr>
            <a:ln w="12700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Tabelle1!$L$34:$L$82</c:f>
              <c:numCache>
                <c:formatCode>General</c:formatCode>
                <c:ptCount val="49"/>
                <c:pt idx="0">
                  <c:v>0.25980762113533151</c:v>
                </c:pt>
                <c:pt idx="1">
                  <c:v>0.22981333293569337</c:v>
                </c:pt>
                <c:pt idx="2">
                  <c:v>0.19283628290596166</c:v>
                </c:pt>
                <c:pt idx="3">
                  <c:v>0.14999999999999991</c:v>
                </c:pt>
                <c:pt idx="4">
                  <c:v>0.10260604299770046</c:v>
                </c:pt>
                <c:pt idx="5">
                  <c:v>5.2094453300079009E-2</c:v>
                </c:pt>
                <c:pt idx="6">
                  <c:v>-3.67544536472586E-17</c:v>
                </c:pt>
                <c:pt idx="7">
                  <c:v>-5.2094453300079203E-2</c:v>
                </c:pt>
                <c:pt idx="8">
                  <c:v>-0.10260604299770079</c:v>
                </c:pt>
                <c:pt idx="9">
                  <c:v>-0.15000000000000011</c:v>
                </c:pt>
                <c:pt idx="10">
                  <c:v>-0.19283628290596183</c:v>
                </c:pt>
                <c:pt idx="11">
                  <c:v>-0.2298133329356935</c:v>
                </c:pt>
                <c:pt idx="12">
                  <c:v>-0.25980762113533162</c:v>
                </c:pt>
                <c:pt idx="13">
                  <c:v>-0.28190778623577256</c:v>
                </c:pt>
                <c:pt idx="14">
                  <c:v>-0.29544232590366243</c:v>
                </c:pt>
                <c:pt idx="15">
                  <c:v>-0.3</c:v>
                </c:pt>
                <c:pt idx="16">
                  <c:v>-0.29544232590366237</c:v>
                </c:pt>
                <c:pt idx="17">
                  <c:v>-0.28190778623577245</c:v>
                </c:pt>
                <c:pt idx="18">
                  <c:v>-0.25980762113533151</c:v>
                </c:pt>
                <c:pt idx="19">
                  <c:v>-0.22981333293569328</c:v>
                </c:pt>
                <c:pt idx="20">
                  <c:v>-0.19283628290596169</c:v>
                </c:pt>
                <c:pt idx="21">
                  <c:v>-0.14999999999999983</c:v>
                </c:pt>
                <c:pt idx="22">
                  <c:v>-0.1026060429977005</c:v>
                </c:pt>
                <c:pt idx="23">
                  <c:v>-5.2094453300079037E-2</c:v>
                </c:pt>
                <c:pt idx="24">
                  <c:v>0</c:v>
                </c:pt>
                <c:pt idx="25">
                  <c:v>5.2094453300079037E-2</c:v>
                </c:pt>
                <c:pt idx="26">
                  <c:v>0.10260604299770075</c:v>
                </c:pt>
                <c:pt idx="27">
                  <c:v>0.15000000000000005</c:v>
                </c:pt>
                <c:pt idx="28">
                  <c:v>0.1928362829059618</c:v>
                </c:pt>
                <c:pt idx="29">
                  <c:v>0.22981333293569337</c:v>
                </c:pt>
                <c:pt idx="30">
                  <c:v>0.25980762113533168</c:v>
                </c:pt>
                <c:pt idx="31">
                  <c:v>0.28190778623577256</c:v>
                </c:pt>
                <c:pt idx="32">
                  <c:v>0.29544232590366243</c:v>
                </c:pt>
                <c:pt idx="33">
                  <c:v>0.3</c:v>
                </c:pt>
                <c:pt idx="34">
                  <c:v>0.29544232590366237</c:v>
                </c:pt>
                <c:pt idx="35">
                  <c:v>0.28190778623577256</c:v>
                </c:pt>
                <c:pt idx="36">
                  <c:v>0.25980762113533151</c:v>
                </c:pt>
                <c:pt idx="37">
                  <c:v>0.22981333293569339</c:v>
                </c:pt>
                <c:pt idx="38">
                  <c:v>0.19283628290596164</c:v>
                </c:pt>
                <c:pt idx="39">
                  <c:v>0.15000000000000011</c:v>
                </c:pt>
                <c:pt idx="40">
                  <c:v>0.10260604299770054</c:v>
                </c:pt>
                <c:pt idx="41">
                  <c:v>5.2094453300079079E-2</c:v>
                </c:pt>
                <c:pt idx="42">
                  <c:v>-2.2969907226277896E-16</c:v>
                </c:pt>
                <c:pt idx="43">
                  <c:v>-5.2094453300079009E-2</c:v>
                </c:pt>
                <c:pt idx="44">
                  <c:v>-0.10260604299770071</c:v>
                </c:pt>
                <c:pt idx="45">
                  <c:v>-0.15000000000000002</c:v>
                </c:pt>
                <c:pt idx="46">
                  <c:v>-0.19283628290596178</c:v>
                </c:pt>
                <c:pt idx="47">
                  <c:v>-0.22981333293569337</c:v>
                </c:pt>
                <c:pt idx="48">
                  <c:v>-0.25980762113533151</c:v>
                </c:pt>
              </c:numCache>
            </c:numRef>
          </c:yVal>
          <c:smooth val="1"/>
        </c:ser>
        <c:ser>
          <c:idx val="6"/>
          <c:order val="6"/>
          <c:tx>
            <c:v>Nulls.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Tabelle1!$O$34:$O$82</c:f>
              <c:numCache>
                <c:formatCode>General</c:formatCode>
                <c:ptCount val="49"/>
                <c:pt idx="0">
                  <c:v>0.10352761804100841</c:v>
                </c:pt>
                <c:pt idx="1">
                  <c:v>3.4862297099063459E-2</c:v>
                </c:pt>
                <c:pt idx="2">
                  <c:v>-3.4862297099063182E-2</c:v>
                </c:pt>
                <c:pt idx="3">
                  <c:v>-0.10352761804100814</c:v>
                </c:pt>
                <c:pt idx="4">
                  <c:v>-0.16904730469627971</c:v>
                </c:pt>
                <c:pt idx="5">
                  <c:v>-0.22943057454041835</c:v>
                </c:pt>
                <c:pt idx="6">
                  <c:v>-0.28284271247461901</c:v>
                </c:pt>
                <c:pt idx="7">
                  <c:v>-0.32766081771559663</c:v>
                </c:pt>
                <c:pt idx="8">
                  <c:v>-0.36252311481465993</c:v>
                </c:pt>
                <c:pt idx="9">
                  <c:v>-0.38637033051562736</c:v>
                </c:pt>
                <c:pt idx="10">
                  <c:v>-0.39847787923669825</c:v>
                </c:pt>
                <c:pt idx="11">
                  <c:v>-0.39847787923669825</c:v>
                </c:pt>
                <c:pt idx="12">
                  <c:v>-0.38637033051562741</c:v>
                </c:pt>
                <c:pt idx="13">
                  <c:v>-0.36252311481466015</c:v>
                </c:pt>
                <c:pt idx="14">
                  <c:v>-0.32766081771559696</c:v>
                </c:pt>
                <c:pt idx="15">
                  <c:v>-0.28284271247461906</c:v>
                </c:pt>
                <c:pt idx="16">
                  <c:v>-0.2294305745404186</c:v>
                </c:pt>
                <c:pt idx="17">
                  <c:v>-0.16904730469627971</c:v>
                </c:pt>
                <c:pt idx="18">
                  <c:v>-0.10352761804100828</c:v>
                </c:pt>
                <c:pt idx="19">
                  <c:v>-3.4862297099063327E-2</c:v>
                </c:pt>
                <c:pt idx="20">
                  <c:v>3.4862297099063133E-2</c:v>
                </c:pt>
                <c:pt idx="21">
                  <c:v>0.1035276180410081</c:v>
                </c:pt>
                <c:pt idx="22">
                  <c:v>0.16904730469627952</c:v>
                </c:pt>
                <c:pt idx="23">
                  <c:v>0.22943057454041813</c:v>
                </c:pt>
                <c:pt idx="24">
                  <c:v>0.28284271247461867</c:v>
                </c:pt>
                <c:pt idx="25">
                  <c:v>0.32766081771559641</c:v>
                </c:pt>
                <c:pt idx="26">
                  <c:v>0.36252311481466004</c:v>
                </c:pt>
                <c:pt idx="27">
                  <c:v>0.38637033051562736</c:v>
                </c:pt>
                <c:pt idx="28">
                  <c:v>0.39847787923669825</c:v>
                </c:pt>
                <c:pt idx="29">
                  <c:v>0.39847787923669825</c:v>
                </c:pt>
                <c:pt idx="30">
                  <c:v>0.38637033051562741</c:v>
                </c:pt>
                <c:pt idx="31">
                  <c:v>0.36252311481466015</c:v>
                </c:pt>
                <c:pt idx="32">
                  <c:v>0.32766081771559696</c:v>
                </c:pt>
                <c:pt idx="33">
                  <c:v>0.28284271247461934</c:v>
                </c:pt>
                <c:pt idx="34">
                  <c:v>0.22943057454041835</c:v>
                </c:pt>
                <c:pt idx="35">
                  <c:v>0.16904730469628038</c:v>
                </c:pt>
                <c:pt idx="36">
                  <c:v>0.10352761804100832</c:v>
                </c:pt>
                <c:pt idx="37">
                  <c:v>3.4862297099063376E-2</c:v>
                </c:pt>
                <c:pt idx="38">
                  <c:v>-3.4862297099063085E-2</c:v>
                </c:pt>
                <c:pt idx="39">
                  <c:v>-0.10352761804100806</c:v>
                </c:pt>
                <c:pt idx="40">
                  <c:v>-0.16904730469627949</c:v>
                </c:pt>
                <c:pt idx="41">
                  <c:v>-0.22943057454041807</c:v>
                </c:pt>
                <c:pt idx="42">
                  <c:v>-0.28284271247461917</c:v>
                </c:pt>
                <c:pt idx="43">
                  <c:v>-0.32766081771559641</c:v>
                </c:pt>
                <c:pt idx="44">
                  <c:v>-0.36252311481466004</c:v>
                </c:pt>
                <c:pt idx="45">
                  <c:v>-0.3863703305156273</c:v>
                </c:pt>
                <c:pt idx="46">
                  <c:v>-0.39847787923669825</c:v>
                </c:pt>
                <c:pt idx="47">
                  <c:v>-0.39847787923669825</c:v>
                </c:pt>
                <c:pt idx="48">
                  <c:v>-0.38637033051562741</c:v>
                </c:pt>
              </c:numCache>
            </c:numRef>
          </c:yVal>
          <c:smooth val="1"/>
        </c:ser>
        <c:ser>
          <c:idx val="7"/>
          <c:order val="7"/>
          <c:tx>
            <c:v>V1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Tabelle1!$P$34:$P$82</c:f>
              <c:numCache>
                <c:formatCode>General</c:formatCode>
                <c:ptCount val="49"/>
                <c:pt idx="0">
                  <c:v>0.10352761804100841</c:v>
                </c:pt>
                <c:pt idx="1">
                  <c:v>0.26060492806607288</c:v>
                </c:pt>
                <c:pt idx="2">
                  <c:v>0.40976388922430612</c:v>
                </c:pt>
                <c:pt idx="3">
                  <c:v>0.54647238195899173</c:v>
                </c:pt>
                <c:pt idx="4">
                  <c:v>0.66657658789622132</c:v>
                </c:pt>
                <c:pt idx="5">
                  <c:v>0.76642720151425303</c:v>
                </c:pt>
                <c:pt idx="6">
                  <c:v>0.8429903124451511</c:v>
                </c:pt>
                <c:pt idx="7">
                  <c:v>0.89393958930608419</c:v>
                </c:pt>
                <c:pt idx="8">
                  <c:v>0.91772696410121046</c:v>
                </c:pt>
                <c:pt idx="9">
                  <c:v>0.91362966948437263</c:v>
                </c:pt>
                <c:pt idx="10">
                  <c:v>0.88177219967917209</c:v>
                </c:pt>
                <c:pt idx="11">
                  <c:v>0.82312252778498252</c:v>
                </c:pt>
                <c:pt idx="12">
                  <c:v>0.73946269440414292</c:v>
                </c:pt>
                <c:pt idx="13">
                  <c:v>0.63333466124001125</c:v>
                </c:pt>
                <c:pt idx="14">
                  <c:v>0.50796307487690429</c:v>
                </c:pt>
                <c:pt idx="15">
                  <c:v>0.36715728752538085</c:v>
                </c:pt>
                <c:pt idx="16">
                  <c:v>0.21519561178295094</c:v>
                </c:pt>
                <c:pt idx="17">
                  <c:v>5.6695326270729651E-2</c:v>
                </c:pt>
                <c:pt idx="18">
                  <c:v>-0.10352761804100813</c:v>
                </c:pt>
                <c:pt idx="19">
                  <c:v>-0.26060492806607294</c:v>
                </c:pt>
                <c:pt idx="20">
                  <c:v>-0.40976388922430612</c:v>
                </c:pt>
                <c:pt idx="21">
                  <c:v>-0.54647238195899206</c:v>
                </c:pt>
                <c:pt idx="22">
                  <c:v>-0.66657658789622154</c:v>
                </c:pt>
                <c:pt idx="23">
                  <c:v>-0.76642720151425314</c:v>
                </c:pt>
                <c:pt idx="24">
                  <c:v>-0.84299031244515121</c:v>
                </c:pt>
                <c:pt idx="25">
                  <c:v>-0.89393958930608419</c:v>
                </c:pt>
                <c:pt idx="26">
                  <c:v>-0.91772696410121035</c:v>
                </c:pt>
                <c:pt idx="27">
                  <c:v>-0.91362966948437263</c:v>
                </c:pt>
                <c:pt idx="28">
                  <c:v>-0.88177219967917231</c:v>
                </c:pt>
                <c:pt idx="29">
                  <c:v>-0.82312252778498274</c:v>
                </c:pt>
                <c:pt idx="30">
                  <c:v>-0.7394626944041427</c:v>
                </c:pt>
                <c:pt idx="31">
                  <c:v>-0.63333466124001137</c:v>
                </c:pt>
                <c:pt idx="32">
                  <c:v>-0.50796307487690451</c:v>
                </c:pt>
                <c:pt idx="33">
                  <c:v>-0.36715728752538124</c:v>
                </c:pt>
                <c:pt idx="34">
                  <c:v>-0.21519561178295085</c:v>
                </c:pt>
                <c:pt idx="35">
                  <c:v>-5.669532627073029E-2</c:v>
                </c:pt>
                <c:pt idx="36">
                  <c:v>0.103527618041008</c:v>
                </c:pt>
                <c:pt idx="37">
                  <c:v>0.26060492806607227</c:v>
                </c:pt>
                <c:pt idx="38">
                  <c:v>0.40976388922430651</c:v>
                </c:pt>
                <c:pt idx="39">
                  <c:v>0.54647238195899095</c:v>
                </c:pt>
                <c:pt idx="40">
                  <c:v>0.66657658789622143</c:v>
                </c:pt>
                <c:pt idx="41">
                  <c:v>0.76642720151425314</c:v>
                </c:pt>
                <c:pt idx="42">
                  <c:v>0.84299031244515121</c:v>
                </c:pt>
                <c:pt idx="43">
                  <c:v>0.89393958930608397</c:v>
                </c:pt>
                <c:pt idx="44">
                  <c:v>0.91772696410121035</c:v>
                </c:pt>
                <c:pt idx="45">
                  <c:v>0.91362966948437274</c:v>
                </c:pt>
                <c:pt idx="46">
                  <c:v>0.88177219967917231</c:v>
                </c:pt>
                <c:pt idx="47">
                  <c:v>0.82312252778498296</c:v>
                </c:pt>
                <c:pt idx="48">
                  <c:v>0.73946269440414336</c:v>
                </c:pt>
              </c:numCache>
            </c:numRef>
          </c:yVal>
          <c:smooth val="1"/>
        </c:ser>
        <c:ser>
          <c:idx val="8"/>
          <c:order val="8"/>
          <c:tx>
            <c:v>V2</c:v>
          </c:tx>
          <c:spPr>
            <a:ln w="38100">
              <a:solidFill>
                <a:srgbClr val="FF0066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Tabelle1!$Q$34:$Q$82</c:f>
              <c:numCache>
                <c:formatCode>General</c:formatCode>
                <c:ptCount val="49"/>
                <c:pt idx="0">
                  <c:v>0.70974540069011516</c:v>
                </c:pt>
                <c:pt idx="1">
                  <c:v>0.51899895398226881</c:v>
                </c:pt>
                <c:pt idx="2">
                  <c:v>0.3124829866838133</c:v>
                </c:pt>
                <c:pt idx="3">
                  <c:v>9.647238195899159E-2</c:v>
                </c:pt>
                <c:pt idx="4">
                  <c:v>-0.12246948727427387</c:v>
                </c:pt>
                <c:pt idx="5">
                  <c:v>-0.3376901831092608</c:v>
                </c:pt>
                <c:pt idx="6">
                  <c:v>-0.54265033360995063</c:v>
                </c:pt>
                <c:pt idx="7">
                  <c:v>-0.73112232831822066</c:v>
                </c:pt>
                <c:pt idx="8">
                  <c:v>-0.89737954104629103</c:v>
                </c:pt>
                <c:pt idx="9">
                  <c:v>-1.0363703305156275</c:v>
                </c:pt>
                <c:pt idx="10">
                  <c:v>-1.1438715319209383</c:v>
                </c:pt>
                <c:pt idx="11">
                  <c:v>-1.2166167756557555</c:v>
                </c:pt>
                <c:pt idx="12">
                  <c:v>-1.252395734300066</c:v>
                </c:pt>
                <c:pt idx="13">
                  <c:v>-1.2501212823004895</c:v>
                </c:pt>
                <c:pt idx="14">
                  <c:v>-1.2098625277301045</c:v>
                </c:pt>
                <c:pt idx="15">
                  <c:v>-1.132842712474619</c:v>
                </c:pt>
                <c:pt idx="16">
                  <c:v>-1.0214020446466647</c:v>
                </c:pt>
                <c:pt idx="17">
                  <c:v>-0.87892659254649441</c:v>
                </c:pt>
                <c:pt idx="18">
                  <c:v>-0.70974540069011516</c:v>
                </c:pt>
                <c:pt idx="19">
                  <c:v>-0.51899895398226847</c:v>
                </c:pt>
                <c:pt idx="20">
                  <c:v>-0.31248298668381347</c:v>
                </c:pt>
                <c:pt idx="21">
                  <c:v>-9.6472381958991354E-2</c:v>
                </c:pt>
                <c:pt idx="22">
                  <c:v>0.12246948727427356</c:v>
                </c:pt>
                <c:pt idx="23">
                  <c:v>0.33769018310926047</c:v>
                </c:pt>
                <c:pt idx="24">
                  <c:v>0.5426503336099503</c:v>
                </c:pt>
                <c:pt idx="25">
                  <c:v>0.73112232831821999</c:v>
                </c:pt>
                <c:pt idx="26">
                  <c:v>0.89737954104629092</c:v>
                </c:pt>
                <c:pt idx="27">
                  <c:v>1.0363703305156275</c:v>
                </c:pt>
                <c:pt idx="28">
                  <c:v>1.1438715319209383</c:v>
                </c:pt>
                <c:pt idx="29">
                  <c:v>1.2166167756557553</c:v>
                </c:pt>
                <c:pt idx="30">
                  <c:v>1.2523957343000662</c:v>
                </c:pt>
                <c:pt idx="31">
                  <c:v>1.2501212823004897</c:v>
                </c:pt>
                <c:pt idx="32">
                  <c:v>1.2098625277301045</c:v>
                </c:pt>
                <c:pt idx="33">
                  <c:v>1.1328427124746194</c:v>
                </c:pt>
                <c:pt idx="34">
                  <c:v>1.0214020446466643</c:v>
                </c:pt>
                <c:pt idx="35">
                  <c:v>0.87892659254649574</c:v>
                </c:pt>
                <c:pt idx="36">
                  <c:v>0.70974540069011516</c:v>
                </c:pt>
                <c:pt idx="37">
                  <c:v>0.51899895398226892</c:v>
                </c:pt>
                <c:pt idx="38">
                  <c:v>0.31248298668381336</c:v>
                </c:pt>
                <c:pt idx="39">
                  <c:v>9.6472381958992284E-2</c:v>
                </c:pt>
                <c:pt idx="40">
                  <c:v>-0.12246948727427343</c:v>
                </c:pt>
                <c:pt idx="41">
                  <c:v>-0.33769018310926036</c:v>
                </c:pt>
                <c:pt idx="42">
                  <c:v>-0.54265033360995141</c:v>
                </c:pt>
                <c:pt idx="43">
                  <c:v>-0.73112232831821999</c:v>
                </c:pt>
                <c:pt idx="44">
                  <c:v>-0.8973795410462907</c:v>
                </c:pt>
                <c:pt idx="45">
                  <c:v>-1.0363703305156273</c:v>
                </c:pt>
                <c:pt idx="46">
                  <c:v>-1.143871531920938</c:v>
                </c:pt>
                <c:pt idx="47">
                  <c:v>-1.2166167756557553</c:v>
                </c:pt>
                <c:pt idx="48">
                  <c:v>-1.252395734300066</c:v>
                </c:pt>
              </c:numCache>
            </c:numRef>
          </c:yVal>
          <c:smooth val="1"/>
        </c:ser>
        <c:ser>
          <c:idx val="9"/>
          <c:order val="9"/>
          <c:tx>
            <c:v>V3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Tabelle1!$A$34:$A$82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Tabelle1!$R$34:$R$82</c:f>
              <c:numCache>
                <c:formatCode>General</c:formatCode>
                <c:ptCount val="49"/>
                <c:pt idx="0">
                  <c:v>-0.50269016460809879</c:v>
                </c:pt>
                <c:pt idx="1">
                  <c:v>-0.67501699075115162</c:v>
                </c:pt>
                <c:pt idx="2">
                  <c:v>-0.82683376720530966</c:v>
                </c:pt>
                <c:pt idx="3">
                  <c:v>-0.95352761804100827</c:v>
                </c:pt>
                <c:pt idx="4">
                  <c:v>-1.0512490147107871</c:v>
                </c:pt>
                <c:pt idx="5">
                  <c:v>-1.1170287420262477</c:v>
                </c:pt>
                <c:pt idx="6">
                  <c:v>-1.1488681162590577</c:v>
                </c:pt>
                <c:pt idx="7">
                  <c:v>-1.1457997141346539</c:v>
                </c:pt>
                <c:pt idx="8">
                  <c:v>-1.1079167674988999</c:v>
                </c:pt>
                <c:pt idx="9">
                  <c:v>-1.0363703305156273</c:v>
                </c:pt>
                <c:pt idx="10">
                  <c:v>-0.93333430546832874</c:v>
                </c:pt>
                <c:pt idx="11">
                  <c:v>-0.80193938983932189</c:v>
                </c:pt>
                <c:pt idx="12">
                  <c:v>-0.64617795165095904</c:v>
                </c:pt>
                <c:pt idx="13">
                  <c:v>-0.47078272338350213</c:v>
                </c:pt>
                <c:pt idx="14">
                  <c:v>-0.28108300029359062</c:v>
                </c:pt>
                <c:pt idx="15">
                  <c:v>-8.2842712474618829E-2</c:v>
                </c:pt>
                <c:pt idx="16">
                  <c:v>0.11791470924245839</c:v>
                </c:pt>
                <c:pt idx="17">
                  <c:v>0.31508935218692607</c:v>
                </c:pt>
                <c:pt idx="18">
                  <c:v>0.5026901646080989</c:v>
                </c:pt>
                <c:pt idx="19">
                  <c:v>0.67501699075115196</c:v>
                </c:pt>
                <c:pt idx="20">
                  <c:v>0.82683376720530966</c:v>
                </c:pt>
                <c:pt idx="21">
                  <c:v>0.95352761804100827</c:v>
                </c:pt>
                <c:pt idx="22">
                  <c:v>1.0512490147107871</c:v>
                </c:pt>
                <c:pt idx="23">
                  <c:v>1.1170287420262475</c:v>
                </c:pt>
                <c:pt idx="24">
                  <c:v>1.1488681162590573</c:v>
                </c:pt>
                <c:pt idx="25">
                  <c:v>1.1457997141346539</c:v>
                </c:pt>
                <c:pt idx="26">
                  <c:v>1.1079167674988999</c:v>
                </c:pt>
                <c:pt idx="27">
                  <c:v>1.0363703305156273</c:v>
                </c:pt>
                <c:pt idx="28">
                  <c:v>0.93333430546832896</c:v>
                </c:pt>
                <c:pt idx="29">
                  <c:v>0.80193938983932234</c:v>
                </c:pt>
                <c:pt idx="30">
                  <c:v>0.6461779516509587</c:v>
                </c:pt>
                <c:pt idx="31">
                  <c:v>0.47078272338350224</c:v>
                </c:pt>
                <c:pt idx="32">
                  <c:v>0.28108300029359073</c:v>
                </c:pt>
                <c:pt idx="33">
                  <c:v>8.2842712474619606E-2</c:v>
                </c:pt>
                <c:pt idx="34">
                  <c:v>-0.11791470924245886</c:v>
                </c:pt>
                <c:pt idx="35">
                  <c:v>-0.31508935218692441</c:v>
                </c:pt>
                <c:pt idx="36">
                  <c:v>-0.50269016460809901</c:v>
                </c:pt>
                <c:pt idx="37">
                  <c:v>-0.67501699075115162</c:v>
                </c:pt>
                <c:pt idx="38">
                  <c:v>-0.82683376720530943</c:v>
                </c:pt>
                <c:pt idx="39">
                  <c:v>-0.95352761804100794</c:v>
                </c:pt>
                <c:pt idx="40">
                  <c:v>-1.0512490147107871</c:v>
                </c:pt>
                <c:pt idx="41">
                  <c:v>-1.1170287420262475</c:v>
                </c:pt>
                <c:pt idx="42">
                  <c:v>-1.1488681162590575</c:v>
                </c:pt>
                <c:pt idx="43">
                  <c:v>-1.1457997141346541</c:v>
                </c:pt>
                <c:pt idx="44">
                  <c:v>-1.1079167674988997</c:v>
                </c:pt>
                <c:pt idx="45">
                  <c:v>-1.0363703305156271</c:v>
                </c:pt>
                <c:pt idx="46">
                  <c:v>-0.93333430546832874</c:v>
                </c:pt>
                <c:pt idx="47">
                  <c:v>-0.801939389839322</c:v>
                </c:pt>
                <c:pt idx="48">
                  <c:v>-0.64617795165095915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53376"/>
        <c:axId val="39655296"/>
      </c:scatterChart>
      <c:valAx>
        <c:axId val="39653376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36421219319081571"/>
              <c:y val="0.85189973051814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55296"/>
        <c:crosses val="autoZero"/>
        <c:crossBetween val="midCat"/>
        <c:majorUnit val="90"/>
        <c:minorUnit val="30"/>
      </c:valAx>
      <c:valAx>
        <c:axId val="3965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3.4837688044338878E-2"/>
              <c:y val="0.40758995727376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533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18923198733176"/>
          <c:y val="0.15055124547950025"/>
          <c:w val="0.14093428345209835"/>
          <c:h val="0.7380683010092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Mitsytem</a:t>
            </a:r>
          </a:p>
        </c:rich>
      </c:tx>
      <c:layout>
        <c:manualLayout>
          <c:xMode val="edge"/>
          <c:yMode val="edge"/>
          <c:x val="0.39909863267299683"/>
          <c:y val="3.6687147935777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34520651104956"/>
          <c:y val="0.20011171601333427"/>
          <c:w val="0.75422877191591753"/>
          <c:h val="0.64702788177644743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Tabelle1!$B$13:$C$13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Tabelle1!$B$14:$C$14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Tabelle1!$D$13:$E$13</c:f>
              <c:numCache>
                <c:formatCode>General</c:formatCode>
                <c:ptCount val="2"/>
                <c:pt idx="0">
                  <c:v>0</c:v>
                </c:pt>
                <c:pt idx="1">
                  <c:v>-0.50000000000000044</c:v>
                </c:pt>
              </c:numCache>
            </c:numRef>
          </c:xVal>
          <c:yVal>
            <c:numRef>
              <c:f>Tabelle1!$D$14:$E$14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0.86602540378443837</c:v>
                </c:pt>
              </c:numCache>
            </c:numRef>
          </c:yVal>
          <c:smooth val="1"/>
        </c:ser>
        <c:ser>
          <c:idx val="2"/>
          <c:order val="2"/>
          <c:spPr>
            <a:ln w="2540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Tabelle1!$F$13:$G$13</c:f>
              <c:numCache>
                <c:formatCode>General</c:formatCode>
                <c:ptCount val="2"/>
                <c:pt idx="0">
                  <c:v>0</c:v>
                </c:pt>
                <c:pt idx="1">
                  <c:v>-0.49999999999999978</c:v>
                </c:pt>
              </c:numCache>
            </c:numRef>
          </c:xVal>
          <c:yVal>
            <c:numRef>
              <c:f>Tabelle1!$F$14:$G$14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02528"/>
        <c:axId val="39704448"/>
      </c:scatterChart>
      <c:valAx>
        <c:axId val="39702528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73287703470295"/>
              <c:y val="0.8804915504586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04448"/>
        <c:crosses val="autoZero"/>
        <c:crossBetween val="midCat"/>
        <c:majorUnit val="0.5"/>
        <c:minorUnit val="0.1"/>
      </c:valAx>
      <c:valAx>
        <c:axId val="39704448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4115068837016528E-2"/>
              <c:y val="0.49360889949955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02528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Gegensystem</a:t>
            </a:r>
          </a:p>
        </c:rich>
      </c:tx>
      <c:layout>
        <c:manualLayout>
          <c:xMode val="edge"/>
          <c:yMode val="edge"/>
          <c:x val="0.35353069829022388"/>
          <c:y val="3.7204109825448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0893728106674"/>
          <c:y val="0.19954931633649847"/>
          <c:w val="0.75708932558378172"/>
          <c:h val="0.6459986342418851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  <a:headEnd type="none"/>
              <a:tailEnd type="triangle"/>
            </a:ln>
          </c:spPr>
          <c:marker>
            <c:symbol val="none"/>
          </c:marker>
          <c:xVal>
            <c:numRef>
              <c:f>Tabelle1!$B$16:$C$16</c:f>
              <c:numCache>
                <c:formatCode>General</c:formatCode>
                <c:ptCount val="2"/>
                <c:pt idx="0">
                  <c:v>0</c:v>
                </c:pt>
                <c:pt idx="1">
                  <c:v>0.3</c:v>
                </c:pt>
              </c:numCache>
            </c:numRef>
          </c:xVal>
          <c:yVal>
            <c:numRef>
              <c:f>Tabelle1!$B$17:$C$17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Tabelle1!$D$16:$E$16</c:f>
              <c:numCache>
                <c:formatCode>General</c:formatCode>
                <c:ptCount val="2"/>
                <c:pt idx="0">
                  <c:v>0</c:v>
                </c:pt>
                <c:pt idx="1">
                  <c:v>-0.14999999999999994</c:v>
                </c:pt>
              </c:numCache>
            </c:numRef>
          </c:xVal>
          <c:yVal>
            <c:numRef>
              <c:f>Tabelle1!$D$17:$E$17</c:f>
              <c:numCache>
                <c:formatCode>General</c:formatCode>
                <c:ptCount val="2"/>
                <c:pt idx="0">
                  <c:v>0</c:v>
                </c:pt>
                <c:pt idx="1">
                  <c:v>-0.25980762113533162</c:v>
                </c:pt>
              </c:numCache>
            </c:numRef>
          </c:yVal>
          <c:smooth val="1"/>
        </c:ser>
        <c:ser>
          <c:idx val="2"/>
          <c:order val="2"/>
          <c:spPr>
            <a:ln w="2540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Tabelle1!$F$16:$G$16</c:f>
              <c:numCache>
                <c:formatCode>General</c:formatCode>
                <c:ptCount val="2"/>
                <c:pt idx="0">
                  <c:v>0</c:v>
                </c:pt>
                <c:pt idx="1">
                  <c:v>-0.15000000000000013</c:v>
                </c:pt>
              </c:numCache>
            </c:numRef>
          </c:xVal>
          <c:yVal>
            <c:numRef>
              <c:f>Tabelle1!$F$17:$G$17</c:f>
              <c:numCache>
                <c:formatCode>General</c:formatCode>
                <c:ptCount val="2"/>
                <c:pt idx="0">
                  <c:v>0</c:v>
                </c:pt>
                <c:pt idx="1">
                  <c:v>0.25980762113533151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35360"/>
        <c:axId val="39937536"/>
      </c:scatterChart>
      <c:valAx>
        <c:axId val="39935360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694968056711365"/>
              <c:y val="0.87936986860151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37536"/>
        <c:crosses val="autoZero"/>
        <c:crossBetween val="midCat"/>
        <c:majorUnit val="0.5"/>
        <c:minorUnit val="0.1"/>
      </c:valAx>
      <c:valAx>
        <c:axId val="39937536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3363124270222488E-2"/>
              <c:y val="0.49041781133546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35360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Nullsystem</a:t>
            </a:r>
          </a:p>
        </c:rich>
      </c:tx>
      <c:layout>
        <c:manualLayout>
          <c:xMode val="edge"/>
          <c:yMode val="edge"/>
          <c:x val="0.37735849056603782"/>
          <c:y val="3.7414965986394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6552315608918"/>
          <c:y val="0.19047619047619058"/>
          <c:w val="0.75128644939965672"/>
          <c:h val="0.66326530612244894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Tabelle1!$B$19:$C$19</c:f>
              <c:numCache>
                <c:formatCode>General</c:formatCode>
                <c:ptCount val="2"/>
                <c:pt idx="0">
                  <c:v>0</c:v>
                </c:pt>
                <c:pt idx="1">
                  <c:v>-0.3863703305156273</c:v>
                </c:pt>
              </c:numCache>
            </c:numRef>
          </c:xVal>
          <c:yVal>
            <c:numRef>
              <c:f>Tabelle1!$B$20:$C$20</c:f>
              <c:numCache>
                <c:formatCode>General</c:formatCode>
                <c:ptCount val="2"/>
                <c:pt idx="0">
                  <c:v>0</c:v>
                </c:pt>
                <c:pt idx="1">
                  <c:v>0.10352761804100841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63648"/>
        <c:axId val="39974016"/>
      </c:scatterChart>
      <c:valAx>
        <c:axId val="39963648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771869639794154"/>
              <c:y val="0.87755102040816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74016"/>
        <c:crosses val="autoZero"/>
        <c:crossBetween val="midCat"/>
        <c:majorUnit val="0.5"/>
        <c:minorUnit val="0.1"/>
      </c:valAx>
      <c:valAx>
        <c:axId val="39974016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4888507718696418E-2"/>
              <c:y val="0.48979591836734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63648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0" verticalDpi="0" copies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Vollständiges Zeigerbild</a:t>
            </a:r>
          </a:p>
        </c:rich>
      </c:tx>
      <c:layout>
        <c:manualLayout>
          <c:xMode val="edge"/>
          <c:yMode val="edge"/>
          <c:x val="0.25828970331588141"/>
          <c:y val="3.6719815970609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04886561954618"/>
          <c:y val="0.198287006241293"/>
          <c:w val="0.75043630017452012"/>
          <c:h val="0.64259677948567162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Tabelle1!$B$13:$C$13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Tabelle1!$B$14:$C$14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Tabelle1!$D$13:$E$13</c:f>
              <c:numCache>
                <c:formatCode>General</c:formatCode>
                <c:ptCount val="2"/>
                <c:pt idx="0">
                  <c:v>0</c:v>
                </c:pt>
                <c:pt idx="1">
                  <c:v>-0.50000000000000044</c:v>
                </c:pt>
              </c:numCache>
            </c:numRef>
          </c:xVal>
          <c:yVal>
            <c:numRef>
              <c:f>Tabelle1!$D$14:$E$14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0.86602540378443837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Tabelle1!$F$13:$G$13</c:f>
              <c:numCache>
                <c:formatCode>General</c:formatCode>
                <c:ptCount val="2"/>
                <c:pt idx="0">
                  <c:v>0</c:v>
                </c:pt>
                <c:pt idx="1">
                  <c:v>-0.49999999999999978</c:v>
                </c:pt>
              </c:numCache>
            </c:numRef>
          </c:xVal>
          <c:yVal>
            <c:numRef>
              <c:f>Tabelle1!$F$14:$G$14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1"/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Tabelle1!$B$22:$C$22</c:f>
              <c:numCache>
                <c:formatCode>General</c:formatCode>
                <c:ptCount val="2"/>
                <c:pt idx="0">
                  <c:v>1</c:v>
                </c:pt>
                <c:pt idx="1">
                  <c:v>1.3</c:v>
                </c:pt>
              </c:numCache>
            </c:numRef>
          </c:xVal>
          <c:yVal>
            <c:numRef>
              <c:f>Tabelle1!$B$23:$C$23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4"/>
          <c:spPr>
            <a:ln w="127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Tabelle1!$D$22:$E$22</c:f>
              <c:numCache>
                <c:formatCode>General</c:formatCode>
                <c:ptCount val="2"/>
                <c:pt idx="0">
                  <c:v>-0.50000000000000044</c:v>
                </c:pt>
                <c:pt idx="1">
                  <c:v>-0.65000000000000036</c:v>
                </c:pt>
              </c:numCache>
            </c:numRef>
          </c:xVal>
          <c:yVal>
            <c:numRef>
              <c:f>Tabelle1!$D$23:$E$23</c:f>
              <c:numCache>
                <c:formatCode>General</c:formatCode>
                <c:ptCount val="2"/>
                <c:pt idx="0">
                  <c:v>0.86602540378443837</c:v>
                </c:pt>
                <c:pt idx="1">
                  <c:v>0.60621778264910675</c:v>
                </c:pt>
              </c:numCache>
            </c:numRef>
          </c:yVal>
          <c:smooth val="1"/>
        </c:ser>
        <c:ser>
          <c:idx val="5"/>
          <c:order val="5"/>
          <c:spPr>
            <a:ln w="1270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Tabelle1!$F$22:$G$22</c:f>
              <c:numCache>
                <c:formatCode>General</c:formatCode>
                <c:ptCount val="2"/>
                <c:pt idx="0">
                  <c:v>-0.49999999999999978</c:v>
                </c:pt>
                <c:pt idx="1">
                  <c:v>-0.64999999999999991</c:v>
                </c:pt>
              </c:numCache>
            </c:numRef>
          </c:xVal>
          <c:yVal>
            <c:numRef>
              <c:f>Tabelle1!$F$23:$G$23</c:f>
              <c:numCache>
                <c:formatCode>General</c:formatCode>
                <c:ptCount val="2"/>
                <c:pt idx="0">
                  <c:v>-0.86602540378443871</c:v>
                </c:pt>
                <c:pt idx="1">
                  <c:v>-0.6062177826491072</c:v>
                </c:pt>
              </c:numCache>
            </c:numRef>
          </c:yVal>
          <c:smooth val="1"/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Tabelle1!$B$25:$C$25</c:f>
              <c:numCache>
                <c:formatCode>General</c:formatCode>
                <c:ptCount val="2"/>
                <c:pt idx="0">
                  <c:v>1.3</c:v>
                </c:pt>
                <c:pt idx="1">
                  <c:v>0.91362966948437274</c:v>
                </c:pt>
              </c:numCache>
            </c:numRef>
          </c:xVal>
          <c:yVal>
            <c:numRef>
              <c:f>Tabelle1!$B$26:$C$26</c:f>
              <c:numCache>
                <c:formatCode>General</c:formatCode>
                <c:ptCount val="2"/>
                <c:pt idx="0">
                  <c:v>0</c:v>
                </c:pt>
                <c:pt idx="1">
                  <c:v>0.10352761804100841</c:v>
                </c:pt>
              </c:numCache>
            </c:numRef>
          </c:yVal>
          <c:smooth val="1"/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Tabelle1!$D$25:$E$25</c:f>
              <c:numCache>
                <c:formatCode>General</c:formatCode>
                <c:ptCount val="2"/>
                <c:pt idx="0">
                  <c:v>-0.65000000000000036</c:v>
                </c:pt>
                <c:pt idx="1">
                  <c:v>-1.0363703305156275</c:v>
                </c:pt>
              </c:numCache>
            </c:numRef>
          </c:xVal>
          <c:yVal>
            <c:numRef>
              <c:f>Tabelle1!$D$26:$E$26</c:f>
              <c:numCache>
                <c:formatCode>General</c:formatCode>
                <c:ptCount val="2"/>
                <c:pt idx="0">
                  <c:v>0.60621778264910675</c:v>
                </c:pt>
                <c:pt idx="1">
                  <c:v>0.70974540069011516</c:v>
                </c:pt>
              </c:numCache>
            </c:numRef>
          </c:yVal>
          <c:smooth val="1"/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Tabelle1!$F$25:$G$25</c:f>
              <c:numCache>
                <c:formatCode>General</c:formatCode>
                <c:ptCount val="2"/>
                <c:pt idx="0">
                  <c:v>-0.64999999999999991</c:v>
                </c:pt>
                <c:pt idx="1">
                  <c:v>-1.0363703305156271</c:v>
                </c:pt>
              </c:numCache>
            </c:numRef>
          </c:xVal>
          <c:yVal>
            <c:numRef>
              <c:f>Tabelle1!$F$26:$G$26</c:f>
              <c:numCache>
                <c:formatCode>General</c:formatCode>
                <c:ptCount val="2"/>
                <c:pt idx="0">
                  <c:v>-0.6062177826491072</c:v>
                </c:pt>
                <c:pt idx="1">
                  <c:v>-0.50269016460809879</c:v>
                </c:pt>
              </c:numCache>
            </c:numRef>
          </c:yVal>
          <c:smooth val="1"/>
        </c:ser>
        <c:ser>
          <c:idx val="9"/>
          <c:order val="9"/>
          <c:spPr>
            <a:ln w="381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Tabelle1!$B$28:$C$28</c:f>
              <c:numCache>
                <c:formatCode>General</c:formatCode>
                <c:ptCount val="2"/>
                <c:pt idx="0">
                  <c:v>0</c:v>
                </c:pt>
                <c:pt idx="1">
                  <c:v>0.91362966948437274</c:v>
                </c:pt>
              </c:numCache>
            </c:numRef>
          </c:xVal>
          <c:yVal>
            <c:numRef>
              <c:f>Tabelle1!$B$29:$C$29</c:f>
              <c:numCache>
                <c:formatCode>General</c:formatCode>
                <c:ptCount val="2"/>
                <c:pt idx="0">
                  <c:v>0</c:v>
                </c:pt>
                <c:pt idx="1">
                  <c:v>0.10352761804100841</c:v>
                </c:pt>
              </c:numCache>
            </c:numRef>
          </c:yVal>
          <c:smooth val="1"/>
        </c:ser>
        <c:ser>
          <c:idx val="10"/>
          <c:order val="10"/>
          <c:spPr>
            <a:ln w="381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Tabelle1!$D$28:$E$28</c:f>
              <c:numCache>
                <c:formatCode>General</c:formatCode>
                <c:ptCount val="2"/>
                <c:pt idx="0">
                  <c:v>0</c:v>
                </c:pt>
                <c:pt idx="1">
                  <c:v>-1.0363703305156275</c:v>
                </c:pt>
              </c:numCache>
            </c:numRef>
          </c:xVal>
          <c:yVal>
            <c:numRef>
              <c:f>Tabelle1!$D$29:$E$29</c:f>
              <c:numCache>
                <c:formatCode>General</c:formatCode>
                <c:ptCount val="2"/>
                <c:pt idx="0">
                  <c:v>0</c:v>
                </c:pt>
                <c:pt idx="1">
                  <c:v>0.70974540069011516</c:v>
                </c:pt>
              </c:numCache>
            </c:numRef>
          </c:yVal>
          <c:smooth val="1"/>
        </c:ser>
        <c:ser>
          <c:idx val="11"/>
          <c:order val="11"/>
          <c:spPr>
            <a:ln w="38100">
              <a:solidFill>
                <a:srgbClr val="FFFF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Tabelle1!$F$28:$G$28</c:f>
              <c:numCache>
                <c:formatCode>General</c:formatCode>
                <c:ptCount val="2"/>
                <c:pt idx="0">
                  <c:v>0</c:v>
                </c:pt>
                <c:pt idx="1">
                  <c:v>-1.0363703305156271</c:v>
                </c:pt>
              </c:numCache>
            </c:numRef>
          </c:xVal>
          <c:yVal>
            <c:numRef>
              <c:f>Tabelle1!$F$29:$G$29</c:f>
              <c:numCache>
                <c:formatCode>General</c:formatCode>
                <c:ptCount val="2"/>
                <c:pt idx="0">
                  <c:v>0</c:v>
                </c:pt>
                <c:pt idx="1">
                  <c:v>-0.50269016460809879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8992"/>
        <c:axId val="40079360"/>
      </c:scatterChart>
      <c:valAx>
        <c:axId val="40068992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610820244328125"/>
              <c:y val="0.86658765690639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79360"/>
        <c:crosses val="autoZero"/>
        <c:crossBetween val="midCat"/>
        <c:majorUnit val="0.5"/>
        <c:minorUnit val="0.1"/>
      </c:valAx>
      <c:valAx>
        <c:axId val="40079360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584642233856895E-2"/>
              <c:y val="0.4847015708120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68992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10" horiz="1" max="15" page="10" val="10"/>
</file>

<file path=xl/ctrlProps/ctrlProp2.xml><?xml version="1.0" encoding="utf-8"?>
<formControlPr xmlns="http://schemas.microsoft.com/office/spreadsheetml/2009/9/main" objectType="Scroll" dx="16" fmlaLink="$E$10" horiz="1" inc="5" max="360" page="10" val="0"/>
</file>

<file path=xl/ctrlProps/ctrlProp3.xml><?xml version="1.0" encoding="utf-8"?>
<formControlPr xmlns="http://schemas.microsoft.com/office/spreadsheetml/2009/9/main" objectType="Scroll" dx="16" fmlaLink="$F$10" horiz="1" max="15" page="10" val="3"/>
</file>

<file path=xl/ctrlProps/ctrlProp4.xml><?xml version="1.0" encoding="utf-8"?>
<formControlPr xmlns="http://schemas.microsoft.com/office/spreadsheetml/2009/9/main" objectType="Scroll" dx="16" fmlaLink="$G$10" horiz="1" inc="5" max="360" page="10" val="0"/>
</file>

<file path=xl/ctrlProps/ctrlProp5.xml><?xml version="1.0" encoding="utf-8"?>
<formControlPr xmlns="http://schemas.microsoft.com/office/spreadsheetml/2009/9/main" objectType="Scroll" dx="16" fmlaLink="$H$10" horiz="1" max="15" page="10" val="4"/>
</file>

<file path=xl/ctrlProps/ctrlProp6.xml><?xml version="1.0" encoding="utf-8"?>
<formControlPr xmlns="http://schemas.microsoft.com/office/spreadsheetml/2009/9/main" objectType="Scroll" dx="16" fmlaLink="$I$10" horiz="1" inc="5" max="360" page="10" val="16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439511</xdr:colOff>
      <xdr:row>5</xdr:row>
      <xdr:rowOff>24493</xdr:rowOff>
    </xdr:from>
    <xdr:to>
      <xdr:col>6</xdr:col>
      <xdr:colOff>933451</xdr:colOff>
      <xdr:row>21</xdr:row>
      <xdr:rowOff>81643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593271</xdr:colOff>
      <xdr:row>21</xdr:row>
      <xdr:rowOff>50346</xdr:rowOff>
    </xdr:from>
    <xdr:to>
      <xdr:col>3</xdr:col>
      <xdr:colOff>821871</xdr:colOff>
      <xdr:row>39</xdr:row>
      <xdr:rowOff>50346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913039</xdr:colOff>
      <xdr:row>21</xdr:row>
      <xdr:rowOff>50346</xdr:rowOff>
    </xdr:from>
    <xdr:to>
      <xdr:col>6</xdr:col>
      <xdr:colOff>836839</xdr:colOff>
      <xdr:row>39</xdr:row>
      <xdr:rowOff>20410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889907</xdr:colOff>
      <xdr:row>21</xdr:row>
      <xdr:rowOff>43543</xdr:rowOff>
    </xdr:from>
    <xdr:to>
      <xdr:col>9</xdr:col>
      <xdr:colOff>737507</xdr:colOff>
      <xdr:row>38</xdr:row>
      <xdr:rowOff>157843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933452</xdr:colOff>
      <xdr:row>5</xdr:row>
      <xdr:rowOff>29937</xdr:rowOff>
    </xdr:from>
    <xdr:to>
      <xdr:col>9</xdr:col>
      <xdr:colOff>721180</xdr:colOff>
      <xdr:row>21</xdr:row>
      <xdr:rowOff>13607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</xdr:row>
          <xdr:rowOff>7620</xdr:rowOff>
        </xdr:from>
        <xdr:to>
          <xdr:col>3</xdr:col>
          <xdr:colOff>670560</xdr:colOff>
          <xdr:row>3</xdr:row>
          <xdr:rowOff>22860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</xdr:row>
          <xdr:rowOff>7620</xdr:rowOff>
        </xdr:from>
        <xdr:to>
          <xdr:col>4</xdr:col>
          <xdr:colOff>647700</xdr:colOff>
          <xdr:row>3</xdr:row>
          <xdr:rowOff>22860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</xdr:row>
          <xdr:rowOff>7620</xdr:rowOff>
        </xdr:from>
        <xdr:to>
          <xdr:col>5</xdr:col>
          <xdr:colOff>670560</xdr:colOff>
          <xdr:row>3</xdr:row>
          <xdr:rowOff>22860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</xdr:row>
          <xdr:rowOff>7620</xdr:rowOff>
        </xdr:from>
        <xdr:to>
          <xdr:col>6</xdr:col>
          <xdr:colOff>647700</xdr:colOff>
          <xdr:row>3</xdr:row>
          <xdr:rowOff>22860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</xdr:row>
          <xdr:rowOff>7620</xdr:rowOff>
        </xdr:from>
        <xdr:to>
          <xdr:col>7</xdr:col>
          <xdr:colOff>670560</xdr:colOff>
          <xdr:row>3</xdr:row>
          <xdr:rowOff>22860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</xdr:row>
          <xdr:rowOff>7620</xdr:rowOff>
        </xdr:from>
        <xdr:to>
          <xdr:col>8</xdr:col>
          <xdr:colOff>647700</xdr:colOff>
          <xdr:row>3</xdr:row>
          <xdr:rowOff>22860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2"/>
  <sheetViews>
    <sheetView tabSelected="1" topLeftCell="A2" zoomScale="130" zoomScaleNormal="130" workbookViewId="0">
      <selection activeCell="B5" sqref="B5"/>
    </sheetView>
  </sheetViews>
  <sheetFormatPr baseColWidth="10" defaultRowHeight="13.2" x14ac:dyDescent="0.25"/>
  <cols>
    <col min="1" max="1" width="12.109375" style="1" bestFit="1" customWidth="1"/>
    <col min="2" max="2" width="12.33203125" style="1" bestFit="1" customWidth="1"/>
    <col min="3" max="3" width="14.44140625" style="1" bestFit="1" customWidth="1"/>
    <col min="4" max="4" width="14.6640625" style="1" bestFit="1" customWidth="1"/>
    <col min="5" max="5" width="14.44140625" style="1" bestFit="1" customWidth="1"/>
    <col min="6" max="7" width="14.6640625" style="1" bestFit="1" customWidth="1"/>
    <col min="8" max="8" width="14.44140625" style="1" bestFit="1" customWidth="1"/>
    <col min="9" max="9" width="14.6640625" style="1" bestFit="1" customWidth="1"/>
    <col min="10" max="10" width="14.44140625" style="1" bestFit="1" customWidth="1"/>
    <col min="11" max="12" width="14.6640625" style="1" bestFit="1" customWidth="1"/>
    <col min="13" max="13" width="14.44140625" style="1" bestFit="1" customWidth="1"/>
    <col min="14" max="14" width="14.6640625" style="1" bestFit="1" customWidth="1"/>
    <col min="15" max="15" width="14.44140625" style="1" bestFit="1" customWidth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7"/>
      <c r="D3" s="3"/>
      <c r="E3" s="3"/>
      <c r="F3" s="3"/>
      <c r="G3" s="3"/>
      <c r="H3" s="3"/>
      <c r="I3" s="3"/>
      <c r="J3" s="2"/>
      <c r="K3" s="2"/>
      <c r="L3" s="2"/>
      <c r="M3" s="2"/>
      <c r="N3" s="2"/>
    </row>
    <row r="4" spans="1:14" x14ac:dyDescent="0.25">
      <c r="A4" s="2"/>
      <c r="B4" s="2"/>
      <c r="C4" s="7"/>
      <c r="D4" s="4" t="s">
        <v>58</v>
      </c>
      <c r="E4" s="4" t="s">
        <v>59</v>
      </c>
      <c r="F4" s="5" t="s">
        <v>60</v>
      </c>
      <c r="G4" s="5" t="s">
        <v>61</v>
      </c>
      <c r="H4" s="12" t="s">
        <v>62</v>
      </c>
      <c r="I4" s="12" t="s">
        <v>63</v>
      </c>
      <c r="J4" s="2"/>
      <c r="K4" s="2"/>
      <c r="L4" s="2"/>
      <c r="M4" s="2"/>
      <c r="N4" s="2"/>
    </row>
    <row r="5" spans="1:14" ht="14.4" x14ac:dyDescent="0.3">
      <c r="A5" s="2"/>
      <c r="B5" s="2"/>
      <c r="C5" s="8"/>
      <c r="D5" s="6">
        <f>D10/10</f>
        <v>1</v>
      </c>
      <c r="E5" s="6">
        <f>E10</f>
        <v>0</v>
      </c>
      <c r="F5" s="6">
        <f>F10/10</f>
        <v>0.3</v>
      </c>
      <c r="G5" s="6">
        <f>G10</f>
        <v>0</v>
      </c>
      <c r="H5" s="6">
        <f>H10/10</f>
        <v>0.4</v>
      </c>
      <c r="I5" s="6">
        <f>I10</f>
        <v>165</v>
      </c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>
        <v>10</v>
      </c>
      <c r="E10" s="2">
        <v>0</v>
      </c>
      <c r="F10" s="2">
        <v>3</v>
      </c>
      <c r="G10" s="2">
        <v>0</v>
      </c>
      <c r="H10" s="2">
        <v>4</v>
      </c>
      <c r="I10" s="2">
        <v>165</v>
      </c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 t="s">
        <v>21</v>
      </c>
      <c r="C12" s="2" t="s">
        <v>22</v>
      </c>
      <c r="D12" s="2" t="s">
        <v>23</v>
      </c>
      <c r="E12" s="2" t="s">
        <v>24</v>
      </c>
      <c r="F12" s="2" t="s">
        <v>25</v>
      </c>
      <c r="G12" s="2" t="s">
        <v>26</v>
      </c>
      <c r="H12" s="2"/>
      <c r="I12" s="2"/>
      <c r="J12" s="2"/>
      <c r="K12" s="2"/>
      <c r="L12" s="2"/>
      <c r="M12" s="2"/>
      <c r="N12" s="2"/>
    </row>
    <row r="13" spans="1:14" x14ac:dyDescent="0.25">
      <c r="A13" s="2" t="s">
        <v>19</v>
      </c>
      <c r="B13" s="2">
        <v>0</v>
      </c>
      <c r="C13" s="2">
        <f>C34*COS(B34+D34)</f>
        <v>1</v>
      </c>
      <c r="D13" s="2">
        <v>0</v>
      </c>
      <c r="E13" s="2">
        <f>C34*COS(B34+D34-4*PI()/3)</f>
        <v>-0.50000000000000044</v>
      </c>
      <c r="F13" s="2">
        <v>0</v>
      </c>
      <c r="G13" s="2">
        <f>C34*COS(B34+D34-2*PI()/3)</f>
        <v>-0.49999999999999978</v>
      </c>
      <c r="H13" s="2"/>
      <c r="I13" s="2"/>
      <c r="J13" s="2"/>
      <c r="K13" s="2"/>
      <c r="L13" s="2"/>
      <c r="M13" s="2"/>
      <c r="N13" s="2"/>
    </row>
    <row r="14" spans="1:14" x14ac:dyDescent="0.25">
      <c r="A14" s="2" t="s">
        <v>20</v>
      </c>
      <c r="B14" s="2">
        <v>0</v>
      </c>
      <c r="C14" s="2">
        <f>C34*SIN(B34+D34)</f>
        <v>0</v>
      </c>
      <c r="D14" s="2">
        <v>0</v>
      </c>
      <c r="E14" s="2">
        <f>C34*SIN(B34+D34-4*PI()/3)</f>
        <v>0.86602540378443837</v>
      </c>
      <c r="F14" s="2">
        <v>0</v>
      </c>
      <c r="G14" s="2">
        <f>C34*SIN(B34+D34-2*PI()/3)</f>
        <v>-0.86602540378443871</v>
      </c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 t="s">
        <v>27</v>
      </c>
      <c r="C15" s="2" t="s">
        <v>28</v>
      </c>
      <c r="D15" s="2" t="s">
        <v>29</v>
      </c>
      <c r="E15" s="2" t="s">
        <v>30</v>
      </c>
      <c r="F15" s="2" t="s">
        <v>31</v>
      </c>
      <c r="G15" s="2" t="s">
        <v>32</v>
      </c>
      <c r="H15" s="2"/>
      <c r="I15" s="2"/>
      <c r="J15" s="2"/>
      <c r="K15" s="2"/>
      <c r="L15" s="2"/>
      <c r="M15" s="2"/>
      <c r="N15" s="2"/>
    </row>
    <row r="16" spans="1:14" x14ac:dyDescent="0.25">
      <c r="A16" s="2" t="s">
        <v>19</v>
      </c>
      <c r="B16" s="2">
        <v>0</v>
      </c>
      <c r="C16" s="2">
        <f>H34*COS(B34+I34)</f>
        <v>0.3</v>
      </c>
      <c r="D16" s="2">
        <v>0</v>
      </c>
      <c r="E16" s="2">
        <f>H34*COS(B34+I34-2*PI()/3)</f>
        <v>-0.14999999999999994</v>
      </c>
      <c r="F16" s="2">
        <v>0</v>
      </c>
      <c r="G16" s="2">
        <f>H34*COS(B34+I34-4*PI()/3)</f>
        <v>-0.15000000000000013</v>
      </c>
      <c r="H16" s="2"/>
      <c r="I16" s="2"/>
      <c r="J16" s="2"/>
      <c r="K16" s="2"/>
      <c r="L16" s="2"/>
      <c r="M16" s="2"/>
      <c r="N16" s="2"/>
    </row>
    <row r="17" spans="1:18" x14ac:dyDescent="0.25">
      <c r="A17" s="2" t="s">
        <v>20</v>
      </c>
      <c r="B17" s="2">
        <v>0</v>
      </c>
      <c r="C17" s="2">
        <f>H34*SIN(B34+I34)</f>
        <v>0</v>
      </c>
      <c r="D17" s="2">
        <v>0</v>
      </c>
      <c r="E17" s="2">
        <f>H34*SIN(B34+I34-2*PI()/3)</f>
        <v>-0.25980762113533162</v>
      </c>
      <c r="F17" s="2">
        <v>0</v>
      </c>
      <c r="G17" s="2">
        <f>H34*SIN(B34+I34-4*PI()/3)</f>
        <v>0.25980762113533151</v>
      </c>
      <c r="H17" s="2"/>
      <c r="I17" s="2"/>
      <c r="J17" s="2"/>
      <c r="K17" s="2"/>
      <c r="L17" s="2"/>
      <c r="M17" s="2"/>
      <c r="N17" s="2"/>
    </row>
    <row r="18" spans="1:18" x14ac:dyDescent="0.25">
      <c r="A18" s="2"/>
      <c r="B18" s="2" t="s">
        <v>33</v>
      </c>
      <c r="C18" s="2" t="s">
        <v>34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 x14ac:dyDescent="0.25">
      <c r="A19" s="2" t="s">
        <v>19</v>
      </c>
      <c r="B19" s="2">
        <v>0</v>
      </c>
      <c r="C19" s="2">
        <f>M34*COS(B34+N34)</f>
        <v>-0.3863703305156273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8" x14ac:dyDescent="0.25">
      <c r="A20" s="2" t="s">
        <v>20</v>
      </c>
      <c r="B20" s="2">
        <v>0</v>
      </c>
      <c r="C20" s="2">
        <f>M34*SIN(B34+N34)</f>
        <v>0.10352761804100841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8" x14ac:dyDescent="0.25">
      <c r="A21" s="2"/>
      <c r="B21" s="2" t="s">
        <v>35</v>
      </c>
      <c r="C21" s="2" t="s">
        <v>36</v>
      </c>
      <c r="D21" s="2" t="s">
        <v>37</v>
      </c>
      <c r="E21" s="2" t="s">
        <v>38</v>
      </c>
      <c r="F21" s="2" t="s">
        <v>39</v>
      </c>
      <c r="G21" s="2" t="s">
        <v>40</v>
      </c>
      <c r="H21" s="2"/>
      <c r="I21" s="2"/>
      <c r="J21" s="2"/>
      <c r="K21" s="2"/>
      <c r="L21" s="2"/>
      <c r="M21" s="2"/>
      <c r="N21" s="2"/>
    </row>
    <row r="22" spans="1:18" x14ac:dyDescent="0.25">
      <c r="A22" s="2" t="s">
        <v>19</v>
      </c>
      <c r="B22" s="2">
        <f>C13</f>
        <v>1</v>
      </c>
      <c r="C22" s="2">
        <f>B22+C16</f>
        <v>1.3</v>
      </c>
      <c r="D22" s="2">
        <f>E13</f>
        <v>-0.50000000000000044</v>
      </c>
      <c r="E22" s="2">
        <f>D22+E16</f>
        <v>-0.65000000000000036</v>
      </c>
      <c r="F22" s="2">
        <f>G13</f>
        <v>-0.49999999999999978</v>
      </c>
      <c r="G22" s="2">
        <f>F22+G16</f>
        <v>-0.64999999999999991</v>
      </c>
      <c r="H22" s="2"/>
      <c r="I22" s="2"/>
      <c r="J22" s="2"/>
      <c r="K22" s="2"/>
      <c r="L22" s="2"/>
      <c r="M22" s="2"/>
      <c r="N22" s="2"/>
    </row>
    <row r="23" spans="1:18" x14ac:dyDescent="0.25">
      <c r="A23" s="2" t="s">
        <v>20</v>
      </c>
      <c r="B23" s="2">
        <f>C14</f>
        <v>0</v>
      </c>
      <c r="C23" s="2">
        <f>B23+C17</f>
        <v>0</v>
      </c>
      <c r="D23" s="2">
        <f>E14</f>
        <v>0.86602540378443837</v>
      </c>
      <c r="E23" s="2">
        <f>D23+E17</f>
        <v>0.60621778264910675</v>
      </c>
      <c r="F23" s="2">
        <f>G14</f>
        <v>-0.86602540378443871</v>
      </c>
      <c r="G23" s="2">
        <f>F23+G17</f>
        <v>-0.6062177826491072</v>
      </c>
      <c r="H23" s="2"/>
      <c r="I23" s="2"/>
      <c r="J23" s="2"/>
      <c r="K23" s="2"/>
      <c r="L23" s="2"/>
      <c r="M23" s="2"/>
      <c r="N23" s="2"/>
    </row>
    <row r="24" spans="1:18" x14ac:dyDescent="0.25">
      <c r="A24" s="2"/>
      <c r="B24" s="2" t="s">
        <v>41</v>
      </c>
      <c r="C24" s="2" t="s">
        <v>42</v>
      </c>
      <c r="D24" s="2" t="s">
        <v>43</v>
      </c>
      <c r="E24" s="2" t="s">
        <v>44</v>
      </c>
      <c r="F24" s="2" t="s">
        <v>45</v>
      </c>
      <c r="G24" s="2" t="s">
        <v>45</v>
      </c>
      <c r="H24" s="2"/>
      <c r="I24" s="2"/>
      <c r="J24" s="2"/>
      <c r="K24" s="2"/>
      <c r="L24" s="2"/>
      <c r="M24" s="2"/>
      <c r="N24" s="2"/>
    </row>
    <row r="25" spans="1:18" x14ac:dyDescent="0.25">
      <c r="A25" s="2" t="s">
        <v>19</v>
      </c>
      <c r="B25" s="2">
        <f>C22</f>
        <v>1.3</v>
      </c>
      <c r="C25" s="2">
        <f>B25+C19</f>
        <v>0.91362966948437274</v>
      </c>
      <c r="D25" s="2">
        <f>E22</f>
        <v>-0.65000000000000036</v>
      </c>
      <c r="E25" s="2">
        <f>D25+C19</f>
        <v>-1.0363703305156275</v>
      </c>
      <c r="F25" s="2">
        <f>G22</f>
        <v>-0.64999999999999991</v>
      </c>
      <c r="G25" s="2">
        <f>F25+C19</f>
        <v>-1.0363703305156271</v>
      </c>
      <c r="H25" s="2"/>
      <c r="I25" s="2"/>
      <c r="J25" s="2"/>
      <c r="K25" s="2"/>
      <c r="L25" s="2"/>
      <c r="M25" s="2"/>
      <c r="N25" s="2"/>
    </row>
    <row r="26" spans="1:18" x14ac:dyDescent="0.25">
      <c r="A26" s="2" t="s">
        <v>20</v>
      </c>
      <c r="B26" s="2">
        <f>C23</f>
        <v>0</v>
      </c>
      <c r="C26" s="2">
        <f>B26+C20</f>
        <v>0.10352761804100841</v>
      </c>
      <c r="D26" s="2">
        <f>E23</f>
        <v>0.60621778264910675</v>
      </c>
      <c r="E26" s="2">
        <f>D26+C20</f>
        <v>0.70974540069011516</v>
      </c>
      <c r="F26" s="2">
        <f>G23</f>
        <v>-0.6062177826491072</v>
      </c>
      <c r="G26" s="2">
        <f>F26+C20</f>
        <v>-0.50269016460809879</v>
      </c>
      <c r="H26" s="2"/>
      <c r="I26" s="2"/>
      <c r="J26" s="2"/>
      <c r="K26" s="2"/>
      <c r="L26" s="2"/>
      <c r="M26" s="2"/>
      <c r="N26" s="2"/>
    </row>
    <row r="27" spans="1:18" x14ac:dyDescent="0.25">
      <c r="A27" s="2"/>
      <c r="B27" s="2" t="s">
        <v>46</v>
      </c>
      <c r="C27" s="2" t="s">
        <v>47</v>
      </c>
      <c r="D27" s="2" t="s">
        <v>48</v>
      </c>
      <c r="E27" s="2" t="s">
        <v>49</v>
      </c>
      <c r="F27" s="2" t="s">
        <v>50</v>
      </c>
      <c r="G27" s="2" t="s">
        <v>51</v>
      </c>
      <c r="H27" s="2"/>
      <c r="I27" s="2"/>
      <c r="J27" s="2"/>
      <c r="K27" s="2"/>
      <c r="L27" s="2"/>
      <c r="M27" s="2"/>
      <c r="N27" s="2"/>
    </row>
    <row r="28" spans="1:18" x14ac:dyDescent="0.25">
      <c r="A28" s="2" t="s">
        <v>19</v>
      </c>
      <c r="B28" s="2">
        <v>0</v>
      </c>
      <c r="C28" s="2">
        <f>C25</f>
        <v>0.91362966948437274</v>
      </c>
      <c r="D28" s="2">
        <v>0</v>
      </c>
      <c r="E28" s="2">
        <f>E25</f>
        <v>-1.0363703305156275</v>
      </c>
      <c r="F28" s="2">
        <v>0</v>
      </c>
      <c r="G28" s="2">
        <f>G25</f>
        <v>-1.0363703305156271</v>
      </c>
      <c r="H28" s="2"/>
      <c r="I28" s="2"/>
      <c r="J28" s="2"/>
      <c r="K28" s="2"/>
      <c r="L28" s="2"/>
      <c r="M28" s="2"/>
      <c r="N28" s="2"/>
    </row>
    <row r="29" spans="1:18" x14ac:dyDescent="0.25">
      <c r="A29" s="2" t="s">
        <v>20</v>
      </c>
      <c r="B29" s="2">
        <v>0</v>
      </c>
      <c r="C29" s="2">
        <f>C26</f>
        <v>0.10352761804100841</v>
      </c>
      <c r="D29" s="2">
        <v>0</v>
      </c>
      <c r="E29" s="2">
        <f>E26</f>
        <v>0.70974540069011516</v>
      </c>
      <c r="F29" s="2">
        <v>0</v>
      </c>
      <c r="G29" s="2">
        <f>G26</f>
        <v>-0.50269016460809879</v>
      </c>
      <c r="H29" s="2"/>
      <c r="I29" s="2"/>
      <c r="J29" s="2"/>
      <c r="K29" s="2"/>
      <c r="L29" s="2"/>
      <c r="M29" s="2"/>
      <c r="N29" s="2"/>
    </row>
    <row r="30" spans="1:18" x14ac:dyDescent="0.25">
      <c r="A30" s="2"/>
      <c r="B30" s="2"/>
      <c r="C30" s="9" t="s">
        <v>52</v>
      </c>
      <c r="D30" s="9" t="s">
        <v>53</v>
      </c>
      <c r="E30" s="9" t="s">
        <v>56</v>
      </c>
      <c r="F30" s="9" t="s">
        <v>57</v>
      </c>
      <c r="G30" s="9" t="s">
        <v>55</v>
      </c>
      <c r="H30" s="9" t="s">
        <v>54</v>
      </c>
      <c r="I30" s="2"/>
      <c r="J30" s="2"/>
      <c r="K30" s="2"/>
      <c r="L30" s="2"/>
      <c r="M30" s="2"/>
      <c r="N30" s="2"/>
    </row>
    <row r="31" spans="1:18" x14ac:dyDescent="0.25">
      <c r="A31" s="2"/>
      <c r="B31" s="2"/>
      <c r="C31" s="10">
        <f t="shared" ref="C31:H31" si="0">D5</f>
        <v>1</v>
      </c>
      <c r="D31" s="10">
        <f t="shared" si="0"/>
        <v>0</v>
      </c>
      <c r="E31" s="10">
        <f t="shared" si="0"/>
        <v>0.3</v>
      </c>
      <c r="F31" s="10">
        <f t="shared" si="0"/>
        <v>0</v>
      </c>
      <c r="G31" s="10">
        <f t="shared" si="0"/>
        <v>0.4</v>
      </c>
      <c r="H31" s="10">
        <f t="shared" si="0"/>
        <v>165</v>
      </c>
      <c r="I31" s="2"/>
      <c r="J31" s="2"/>
      <c r="K31" s="2"/>
      <c r="L31" s="2"/>
      <c r="M31" s="2"/>
      <c r="N31" s="2"/>
    </row>
    <row r="32" spans="1:18" x14ac:dyDescent="0.25">
      <c r="A32" s="2" t="s">
        <v>0</v>
      </c>
      <c r="B32" s="2" t="s">
        <v>0</v>
      </c>
      <c r="C32" s="2" t="s">
        <v>3</v>
      </c>
      <c r="D32" s="2" t="s">
        <v>4</v>
      </c>
      <c r="E32" s="2" t="s">
        <v>5</v>
      </c>
      <c r="F32" s="2" t="s">
        <v>6</v>
      </c>
      <c r="G32" s="2" t="s">
        <v>7</v>
      </c>
      <c r="H32" s="2" t="s">
        <v>8</v>
      </c>
      <c r="I32" s="2" t="s">
        <v>14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18</v>
      </c>
      <c r="O32" s="1" t="s">
        <v>13</v>
      </c>
      <c r="P32" s="1" t="s">
        <v>15</v>
      </c>
      <c r="Q32" s="1" t="s">
        <v>16</v>
      </c>
      <c r="R32" s="1" t="s">
        <v>17</v>
      </c>
    </row>
    <row r="33" spans="1:18" x14ac:dyDescent="0.25">
      <c r="A33" s="2" t="s">
        <v>1</v>
      </c>
      <c r="B33" s="2" t="s">
        <v>2</v>
      </c>
      <c r="C33" s="11">
        <f>C31</f>
        <v>1</v>
      </c>
      <c r="D33" s="2">
        <f>D31</f>
        <v>0</v>
      </c>
      <c r="E33" s="2"/>
      <c r="F33" s="2"/>
      <c r="G33" s="2"/>
      <c r="H33" s="11">
        <f>E31</f>
        <v>0.3</v>
      </c>
      <c r="I33" s="2">
        <f>F31</f>
        <v>0</v>
      </c>
      <c r="J33" s="2"/>
      <c r="K33" s="2"/>
      <c r="L33" s="2"/>
      <c r="M33" s="11">
        <f>G31</f>
        <v>0.4</v>
      </c>
      <c r="N33" s="2">
        <f>H31</f>
        <v>165</v>
      </c>
    </row>
    <row r="34" spans="1:18" x14ac:dyDescent="0.25">
      <c r="A34" s="2">
        <v>0</v>
      </c>
      <c r="B34" s="2">
        <f>PI()*(A34)/180</f>
        <v>0</v>
      </c>
      <c r="C34" s="2">
        <f>C33</f>
        <v>1</v>
      </c>
      <c r="D34" s="2">
        <f>PI()*D33/180</f>
        <v>0</v>
      </c>
      <c r="E34" s="2">
        <f>C34*SIN(B34+D34)</f>
        <v>0</v>
      </c>
      <c r="F34" s="2">
        <f>C34*SIN(B34+D34-4*PI()/3)</f>
        <v>0.86602540378443837</v>
      </c>
      <c r="G34" s="2">
        <f>C34*SIN(B34+D34-2*PI()/3)</f>
        <v>-0.86602540378443871</v>
      </c>
      <c r="H34" s="2">
        <f>H33</f>
        <v>0.3</v>
      </c>
      <c r="I34" s="2">
        <f>PI()*I33/180</f>
        <v>0</v>
      </c>
      <c r="J34" s="2">
        <f>H34*SIN(B34+I34)</f>
        <v>0</v>
      </c>
      <c r="K34" s="2">
        <f>H34*SIN(B34+I34-2*PI()/3)</f>
        <v>-0.25980762113533162</v>
      </c>
      <c r="L34" s="2">
        <f>H34*SIN(B34+I34-4*PI()/3)</f>
        <v>0.25980762113533151</v>
      </c>
      <c r="M34" s="2">
        <f>M33</f>
        <v>0.4</v>
      </c>
      <c r="N34" s="2">
        <f>PI()*N33/180</f>
        <v>2.8797932657906435</v>
      </c>
      <c r="O34" s="1">
        <f>M34*SIN(B34+N34)</f>
        <v>0.10352761804100841</v>
      </c>
      <c r="P34">
        <f t="shared" ref="P34:P65" si="1">E34+J34+O34</f>
        <v>0.10352761804100841</v>
      </c>
      <c r="Q34">
        <f>F34+K34+O34</f>
        <v>0.70974540069011516</v>
      </c>
      <c r="R34">
        <f>G34+L34+O34</f>
        <v>-0.50269016460809879</v>
      </c>
    </row>
    <row r="35" spans="1:18" x14ac:dyDescent="0.25">
      <c r="A35" s="2">
        <v>10</v>
      </c>
      <c r="B35" s="2">
        <f t="shared" ref="B35:B82" si="2">PI()*(A35)/180</f>
        <v>0.17453292519943295</v>
      </c>
      <c r="C35" s="2">
        <f>C33</f>
        <v>1</v>
      </c>
      <c r="D35" s="2">
        <f>D34</f>
        <v>0</v>
      </c>
      <c r="E35" s="2">
        <f t="shared" ref="E35:E82" si="3">C35*SIN(B35+D35)</f>
        <v>0.17364817766693033</v>
      </c>
      <c r="F35" s="2">
        <f t="shared" ref="F35:F82" si="4">C35*SIN(B35+D35-4*PI()/3)</f>
        <v>0.7660444431189779</v>
      </c>
      <c r="G35" s="2">
        <f t="shared" ref="G35:G82" si="5">C35*SIN(B35+D35-2*PI()/3)</f>
        <v>-0.93969262078590843</v>
      </c>
      <c r="H35" s="2">
        <f>H33</f>
        <v>0.3</v>
      </c>
      <c r="I35" s="2">
        <f>I34</f>
        <v>0</v>
      </c>
      <c r="J35" s="2">
        <f t="shared" ref="J35:J82" si="6">H35*SIN(B35+I35)</f>
        <v>5.2094453300079099E-2</v>
      </c>
      <c r="K35" s="2">
        <f t="shared" ref="K35:K82" si="7">H35*SIN(B35+I35-2*PI()/3)</f>
        <v>-0.28190778623577251</v>
      </c>
      <c r="L35" s="2">
        <f t="shared" ref="L35:L82" si="8">H35*SIN(B35+I35-4*PI()/3)</f>
        <v>0.22981333293569337</v>
      </c>
      <c r="M35" s="2">
        <f>M33</f>
        <v>0.4</v>
      </c>
      <c r="N35" s="2">
        <f>N34</f>
        <v>2.8797932657906435</v>
      </c>
      <c r="O35" s="1">
        <f t="shared" ref="O35:O82" si="9">M35*SIN(B35+N35)</f>
        <v>3.4862297099063459E-2</v>
      </c>
      <c r="P35">
        <f t="shared" si="1"/>
        <v>0.26060492806607288</v>
      </c>
      <c r="Q35">
        <f t="shared" ref="Q35:Q82" si="10">F35+K35+O35</f>
        <v>0.51899895398226881</v>
      </c>
      <c r="R35">
        <f t="shared" ref="R35:R82" si="11">G35+L35+O35</f>
        <v>-0.67501699075115162</v>
      </c>
    </row>
    <row r="36" spans="1:18" x14ac:dyDescent="0.25">
      <c r="A36" s="2">
        <v>20</v>
      </c>
      <c r="B36" s="2">
        <f t="shared" si="2"/>
        <v>0.3490658503988659</v>
      </c>
      <c r="C36" s="2">
        <f t="shared" ref="C36:C82" si="12">C35</f>
        <v>1</v>
      </c>
      <c r="D36" s="2">
        <f t="shared" ref="D36:D82" si="13">D35</f>
        <v>0</v>
      </c>
      <c r="E36" s="2">
        <f t="shared" si="3"/>
        <v>0.34202014332566871</v>
      </c>
      <c r="F36" s="2">
        <f t="shared" si="4"/>
        <v>0.64278760968653892</v>
      </c>
      <c r="G36" s="2">
        <f t="shared" si="5"/>
        <v>-0.98480775301220813</v>
      </c>
      <c r="H36" s="2">
        <f t="shared" ref="H36:I82" si="14">H35</f>
        <v>0.3</v>
      </c>
      <c r="I36" s="2">
        <f t="shared" si="14"/>
        <v>0</v>
      </c>
      <c r="J36" s="2">
        <f t="shared" si="6"/>
        <v>0.10260604299770061</v>
      </c>
      <c r="K36" s="2">
        <f t="shared" si="7"/>
        <v>-0.29544232590366243</v>
      </c>
      <c r="L36" s="2">
        <f t="shared" si="8"/>
        <v>0.19283628290596166</v>
      </c>
      <c r="M36" s="2">
        <f t="shared" ref="M36:N82" si="15">M35</f>
        <v>0.4</v>
      </c>
      <c r="N36" s="2">
        <f t="shared" si="15"/>
        <v>2.8797932657906435</v>
      </c>
      <c r="O36" s="1">
        <f t="shared" si="9"/>
        <v>-3.4862297099063182E-2</v>
      </c>
      <c r="P36">
        <f t="shared" si="1"/>
        <v>0.40976388922430612</v>
      </c>
      <c r="Q36">
        <f t="shared" si="10"/>
        <v>0.3124829866838133</v>
      </c>
      <c r="R36">
        <f t="shared" si="11"/>
        <v>-0.82683376720530966</v>
      </c>
    </row>
    <row r="37" spans="1:18" x14ac:dyDescent="0.25">
      <c r="A37" s="2">
        <v>30</v>
      </c>
      <c r="B37" s="2">
        <f t="shared" si="2"/>
        <v>0.52359877559829882</v>
      </c>
      <c r="C37" s="2">
        <f t="shared" si="12"/>
        <v>1</v>
      </c>
      <c r="D37" s="2">
        <f t="shared" si="13"/>
        <v>0</v>
      </c>
      <c r="E37" s="2">
        <f t="shared" si="3"/>
        <v>0.49999999999999994</v>
      </c>
      <c r="F37" s="2">
        <f t="shared" si="4"/>
        <v>0.49999999999999972</v>
      </c>
      <c r="G37" s="2">
        <f t="shared" si="5"/>
        <v>-1</v>
      </c>
      <c r="H37" s="2">
        <f t="shared" si="14"/>
        <v>0.3</v>
      </c>
      <c r="I37" s="2">
        <f t="shared" si="14"/>
        <v>0</v>
      </c>
      <c r="J37" s="2">
        <f t="shared" si="6"/>
        <v>0.14999999999999997</v>
      </c>
      <c r="K37" s="2">
        <f t="shared" si="7"/>
        <v>-0.3</v>
      </c>
      <c r="L37" s="2">
        <f t="shared" si="8"/>
        <v>0.14999999999999991</v>
      </c>
      <c r="M37" s="2">
        <f t="shared" si="15"/>
        <v>0.4</v>
      </c>
      <c r="N37" s="2">
        <f t="shared" si="15"/>
        <v>2.8797932657906435</v>
      </c>
      <c r="O37" s="1">
        <f t="shared" si="9"/>
        <v>-0.10352761804100814</v>
      </c>
      <c r="P37">
        <f t="shared" si="1"/>
        <v>0.54647238195899173</v>
      </c>
      <c r="Q37">
        <f t="shared" si="10"/>
        <v>9.647238195899159E-2</v>
      </c>
      <c r="R37">
        <f t="shared" si="11"/>
        <v>-0.95352761804100827</v>
      </c>
    </row>
    <row r="38" spans="1:18" x14ac:dyDescent="0.25">
      <c r="A38" s="2">
        <v>40</v>
      </c>
      <c r="B38" s="2">
        <f t="shared" si="2"/>
        <v>0.69813170079773179</v>
      </c>
      <c r="C38" s="2">
        <f t="shared" si="12"/>
        <v>1</v>
      </c>
      <c r="D38" s="2">
        <f t="shared" si="13"/>
        <v>0</v>
      </c>
      <c r="E38" s="2">
        <f t="shared" si="3"/>
        <v>0.64278760968653925</v>
      </c>
      <c r="F38" s="2">
        <f t="shared" si="4"/>
        <v>0.34202014332566821</v>
      </c>
      <c r="G38" s="2">
        <f t="shared" si="5"/>
        <v>-0.98480775301220802</v>
      </c>
      <c r="H38" s="2">
        <f t="shared" si="14"/>
        <v>0.3</v>
      </c>
      <c r="I38" s="2">
        <f t="shared" si="14"/>
        <v>0</v>
      </c>
      <c r="J38" s="2">
        <f t="shared" si="6"/>
        <v>0.19283628290596178</v>
      </c>
      <c r="K38" s="2">
        <f t="shared" si="7"/>
        <v>-0.29544232590366237</v>
      </c>
      <c r="L38" s="2">
        <f t="shared" si="8"/>
        <v>0.10260604299770046</v>
      </c>
      <c r="M38" s="2">
        <f t="shared" si="15"/>
        <v>0.4</v>
      </c>
      <c r="N38" s="2">
        <f t="shared" si="15"/>
        <v>2.8797932657906435</v>
      </c>
      <c r="O38" s="1">
        <f t="shared" si="9"/>
        <v>-0.16904730469627971</v>
      </c>
      <c r="P38">
        <f t="shared" si="1"/>
        <v>0.66657658789622132</v>
      </c>
      <c r="Q38">
        <f t="shared" si="10"/>
        <v>-0.12246948727427387</v>
      </c>
      <c r="R38">
        <f t="shared" si="11"/>
        <v>-1.0512490147107871</v>
      </c>
    </row>
    <row r="39" spans="1:18" x14ac:dyDescent="0.25">
      <c r="A39" s="2">
        <v>50</v>
      </c>
      <c r="B39" s="2">
        <f t="shared" si="2"/>
        <v>0.87266462599716477</v>
      </c>
      <c r="C39" s="2">
        <f t="shared" si="12"/>
        <v>1</v>
      </c>
      <c r="D39" s="2">
        <f t="shared" si="13"/>
        <v>0</v>
      </c>
      <c r="E39" s="2">
        <f t="shared" si="3"/>
        <v>0.76604444311897801</v>
      </c>
      <c r="F39" s="2">
        <f t="shared" si="4"/>
        <v>0.17364817766693003</v>
      </c>
      <c r="G39" s="2">
        <f t="shared" si="5"/>
        <v>-0.93969262078590832</v>
      </c>
      <c r="H39" s="2">
        <f t="shared" si="14"/>
        <v>0.3</v>
      </c>
      <c r="I39" s="2">
        <f t="shared" si="14"/>
        <v>0</v>
      </c>
      <c r="J39" s="2">
        <f t="shared" si="6"/>
        <v>0.22981333293569339</v>
      </c>
      <c r="K39" s="2">
        <f t="shared" si="7"/>
        <v>-0.28190778623577251</v>
      </c>
      <c r="L39" s="2">
        <f t="shared" si="8"/>
        <v>5.2094453300079009E-2</v>
      </c>
      <c r="M39" s="2">
        <f t="shared" si="15"/>
        <v>0.4</v>
      </c>
      <c r="N39" s="2">
        <f t="shared" si="15"/>
        <v>2.8797932657906435</v>
      </c>
      <c r="O39" s="1">
        <f t="shared" si="9"/>
        <v>-0.22943057454041835</v>
      </c>
      <c r="P39">
        <f t="shared" si="1"/>
        <v>0.76642720151425303</v>
      </c>
      <c r="Q39">
        <f t="shared" si="10"/>
        <v>-0.3376901831092608</v>
      </c>
      <c r="R39">
        <f t="shared" si="11"/>
        <v>-1.1170287420262477</v>
      </c>
    </row>
    <row r="40" spans="1:18" x14ac:dyDescent="0.25">
      <c r="A40" s="2">
        <v>60</v>
      </c>
      <c r="B40" s="2">
        <f t="shared" si="2"/>
        <v>1.0471975511965976</v>
      </c>
      <c r="C40" s="2">
        <f t="shared" si="12"/>
        <v>1</v>
      </c>
      <c r="D40" s="2">
        <f t="shared" si="13"/>
        <v>0</v>
      </c>
      <c r="E40" s="2">
        <f t="shared" si="3"/>
        <v>0.8660254037844386</v>
      </c>
      <c r="F40" s="2">
        <f t="shared" si="4"/>
        <v>-1.22514845490862E-16</v>
      </c>
      <c r="G40" s="2">
        <f t="shared" si="5"/>
        <v>-0.8660254037844386</v>
      </c>
      <c r="H40" s="2">
        <f t="shared" si="14"/>
        <v>0.3</v>
      </c>
      <c r="I40" s="2">
        <f t="shared" si="14"/>
        <v>0</v>
      </c>
      <c r="J40" s="2">
        <f t="shared" si="6"/>
        <v>0.25980762113533157</v>
      </c>
      <c r="K40" s="2">
        <f t="shared" si="7"/>
        <v>-0.25980762113533157</v>
      </c>
      <c r="L40" s="2">
        <f t="shared" si="8"/>
        <v>-3.67544536472586E-17</v>
      </c>
      <c r="M40" s="2">
        <f t="shared" si="15"/>
        <v>0.4</v>
      </c>
      <c r="N40" s="2">
        <f t="shared" si="15"/>
        <v>2.8797932657906435</v>
      </c>
      <c r="O40" s="1">
        <f t="shared" si="9"/>
        <v>-0.28284271247461901</v>
      </c>
      <c r="P40">
        <f t="shared" si="1"/>
        <v>0.8429903124451511</v>
      </c>
      <c r="Q40">
        <f t="shared" si="10"/>
        <v>-0.54265033360995063</v>
      </c>
      <c r="R40">
        <f t="shared" si="11"/>
        <v>-1.1488681162590577</v>
      </c>
    </row>
    <row r="41" spans="1:18" x14ac:dyDescent="0.25">
      <c r="A41" s="2">
        <v>70</v>
      </c>
      <c r="B41" s="2">
        <f t="shared" si="2"/>
        <v>1.2217304763960306</v>
      </c>
      <c r="C41" s="2">
        <f t="shared" si="12"/>
        <v>1</v>
      </c>
      <c r="D41" s="2">
        <f t="shared" si="13"/>
        <v>0</v>
      </c>
      <c r="E41" s="2">
        <f t="shared" si="3"/>
        <v>0.93969262078590832</v>
      </c>
      <c r="F41" s="2">
        <f t="shared" si="4"/>
        <v>-0.17364817766693069</v>
      </c>
      <c r="G41" s="2">
        <f t="shared" si="5"/>
        <v>-0.7660444431189779</v>
      </c>
      <c r="H41" s="2">
        <f t="shared" si="14"/>
        <v>0.3</v>
      </c>
      <c r="I41" s="2">
        <f t="shared" si="14"/>
        <v>0</v>
      </c>
      <c r="J41" s="2">
        <f t="shared" si="6"/>
        <v>0.28190778623577251</v>
      </c>
      <c r="K41" s="2">
        <f t="shared" si="7"/>
        <v>-0.22981333293569337</v>
      </c>
      <c r="L41" s="2">
        <f t="shared" si="8"/>
        <v>-5.2094453300079203E-2</v>
      </c>
      <c r="M41" s="2">
        <f t="shared" si="15"/>
        <v>0.4</v>
      </c>
      <c r="N41" s="2">
        <f t="shared" si="15"/>
        <v>2.8797932657906435</v>
      </c>
      <c r="O41" s="1">
        <f t="shared" si="9"/>
        <v>-0.32766081771559663</v>
      </c>
      <c r="P41">
        <f t="shared" si="1"/>
        <v>0.89393958930608419</v>
      </c>
      <c r="Q41">
        <f t="shared" si="10"/>
        <v>-0.73112232831822066</v>
      </c>
      <c r="R41">
        <f t="shared" si="11"/>
        <v>-1.1457997141346539</v>
      </c>
    </row>
    <row r="42" spans="1:18" x14ac:dyDescent="0.25">
      <c r="A42" s="2">
        <v>80</v>
      </c>
      <c r="B42" s="2">
        <f t="shared" si="2"/>
        <v>1.3962634015954636</v>
      </c>
      <c r="C42" s="2">
        <f t="shared" si="12"/>
        <v>1</v>
      </c>
      <c r="D42" s="2">
        <f t="shared" si="13"/>
        <v>0</v>
      </c>
      <c r="E42" s="2">
        <f t="shared" si="3"/>
        <v>0.98480775301220802</v>
      </c>
      <c r="F42" s="2">
        <f t="shared" si="4"/>
        <v>-0.34202014332566932</v>
      </c>
      <c r="G42" s="2">
        <f t="shared" si="5"/>
        <v>-0.64278760968653925</v>
      </c>
      <c r="H42" s="2">
        <f t="shared" si="14"/>
        <v>0.3</v>
      </c>
      <c r="I42" s="2">
        <f t="shared" si="14"/>
        <v>0</v>
      </c>
      <c r="J42" s="2">
        <f t="shared" si="6"/>
        <v>0.29544232590366237</v>
      </c>
      <c r="K42" s="2">
        <f t="shared" si="7"/>
        <v>-0.19283628290596178</v>
      </c>
      <c r="L42" s="2">
        <f t="shared" si="8"/>
        <v>-0.10260604299770079</v>
      </c>
      <c r="M42" s="2">
        <f t="shared" si="15"/>
        <v>0.4</v>
      </c>
      <c r="N42" s="2">
        <f t="shared" si="15"/>
        <v>2.8797932657906435</v>
      </c>
      <c r="O42" s="1">
        <f t="shared" si="9"/>
        <v>-0.36252311481465993</v>
      </c>
      <c r="P42">
        <f t="shared" si="1"/>
        <v>0.91772696410121046</v>
      </c>
      <c r="Q42">
        <f t="shared" si="10"/>
        <v>-0.89737954104629103</v>
      </c>
      <c r="R42">
        <f t="shared" si="11"/>
        <v>-1.1079167674988999</v>
      </c>
    </row>
    <row r="43" spans="1:18" x14ac:dyDescent="0.25">
      <c r="A43" s="2">
        <v>90</v>
      </c>
      <c r="B43" s="2">
        <f t="shared" si="2"/>
        <v>1.5707963267948966</v>
      </c>
      <c r="C43" s="2">
        <f t="shared" si="12"/>
        <v>1</v>
      </c>
      <c r="D43" s="2">
        <f t="shared" si="13"/>
        <v>0</v>
      </c>
      <c r="E43" s="2">
        <f t="shared" si="3"/>
        <v>1</v>
      </c>
      <c r="F43" s="2">
        <f t="shared" si="4"/>
        <v>-0.50000000000000033</v>
      </c>
      <c r="G43" s="2">
        <f t="shared" si="5"/>
        <v>-0.49999999999999983</v>
      </c>
      <c r="H43" s="2">
        <f t="shared" si="14"/>
        <v>0.3</v>
      </c>
      <c r="I43" s="2">
        <f t="shared" si="14"/>
        <v>0</v>
      </c>
      <c r="J43" s="2">
        <f t="shared" si="6"/>
        <v>0.3</v>
      </c>
      <c r="K43" s="2">
        <f t="shared" si="7"/>
        <v>-0.14999999999999994</v>
      </c>
      <c r="L43" s="2">
        <f t="shared" si="8"/>
        <v>-0.15000000000000011</v>
      </c>
      <c r="M43" s="2">
        <f t="shared" si="15"/>
        <v>0.4</v>
      </c>
      <c r="N43" s="2">
        <f t="shared" si="15"/>
        <v>2.8797932657906435</v>
      </c>
      <c r="O43" s="1">
        <f t="shared" si="9"/>
        <v>-0.38637033051562736</v>
      </c>
      <c r="P43">
        <f t="shared" si="1"/>
        <v>0.91362966948437263</v>
      </c>
      <c r="Q43">
        <f t="shared" si="10"/>
        <v>-1.0363703305156275</v>
      </c>
      <c r="R43">
        <f t="shared" si="11"/>
        <v>-1.0363703305156273</v>
      </c>
    </row>
    <row r="44" spans="1:18" x14ac:dyDescent="0.25">
      <c r="A44" s="2">
        <v>100</v>
      </c>
      <c r="B44" s="2">
        <f t="shared" si="2"/>
        <v>1.7453292519943295</v>
      </c>
      <c r="C44" s="2">
        <f t="shared" si="12"/>
        <v>1</v>
      </c>
      <c r="D44" s="2">
        <f t="shared" si="13"/>
        <v>0</v>
      </c>
      <c r="E44" s="2">
        <f t="shared" si="3"/>
        <v>0.98480775301220802</v>
      </c>
      <c r="F44" s="2">
        <f t="shared" si="4"/>
        <v>-0.64278760968653947</v>
      </c>
      <c r="G44" s="2">
        <f t="shared" si="5"/>
        <v>-0.34202014332566855</v>
      </c>
      <c r="H44" s="2">
        <f t="shared" si="14"/>
        <v>0.3</v>
      </c>
      <c r="I44" s="2">
        <f t="shared" si="14"/>
        <v>0</v>
      </c>
      <c r="J44" s="2">
        <f t="shared" si="6"/>
        <v>0.29544232590366237</v>
      </c>
      <c r="K44" s="2">
        <f t="shared" si="7"/>
        <v>-0.10260604299770056</v>
      </c>
      <c r="L44" s="2">
        <f t="shared" si="8"/>
        <v>-0.19283628290596183</v>
      </c>
      <c r="M44" s="2">
        <f t="shared" si="15"/>
        <v>0.4</v>
      </c>
      <c r="N44" s="2">
        <f t="shared" si="15"/>
        <v>2.8797932657906435</v>
      </c>
      <c r="O44" s="1">
        <f t="shared" si="9"/>
        <v>-0.39847787923669825</v>
      </c>
      <c r="P44">
        <f t="shared" si="1"/>
        <v>0.88177219967917209</v>
      </c>
      <c r="Q44">
        <f t="shared" si="10"/>
        <v>-1.1438715319209383</v>
      </c>
      <c r="R44">
        <f t="shared" si="11"/>
        <v>-0.93333430546832874</v>
      </c>
    </row>
    <row r="45" spans="1:18" x14ac:dyDescent="0.25">
      <c r="A45" s="2">
        <v>110</v>
      </c>
      <c r="B45" s="2">
        <f t="shared" si="2"/>
        <v>1.9198621771937625</v>
      </c>
      <c r="C45" s="2">
        <f t="shared" si="12"/>
        <v>1</v>
      </c>
      <c r="D45" s="2">
        <f t="shared" si="13"/>
        <v>0</v>
      </c>
      <c r="E45" s="2">
        <f t="shared" si="3"/>
        <v>0.93969262078590843</v>
      </c>
      <c r="F45" s="2">
        <f t="shared" si="4"/>
        <v>-0.76604444311897835</v>
      </c>
      <c r="G45" s="2">
        <f t="shared" si="5"/>
        <v>-0.17364817766693014</v>
      </c>
      <c r="H45" s="2">
        <f t="shared" si="14"/>
        <v>0.3</v>
      </c>
      <c r="I45" s="2">
        <f t="shared" si="14"/>
        <v>0</v>
      </c>
      <c r="J45" s="2">
        <f t="shared" si="6"/>
        <v>0.28190778623577251</v>
      </c>
      <c r="K45" s="2">
        <f t="shared" si="7"/>
        <v>-5.2094453300079037E-2</v>
      </c>
      <c r="L45" s="2">
        <f t="shared" si="8"/>
        <v>-0.2298133329356935</v>
      </c>
      <c r="M45" s="2">
        <f t="shared" si="15"/>
        <v>0.4</v>
      </c>
      <c r="N45" s="2">
        <f t="shared" si="15"/>
        <v>2.8797932657906435</v>
      </c>
      <c r="O45" s="1">
        <f t="shared" si="9"/>
        <v>-0.39847787923669825</v>
      </c>
      <c r="P45">
        <f t="shared" si="1"/>
        <v>0.82312252778498252</v>
      </c>
      <c r="Q45">
        <f t="shared" si="10"/>
        <v>-1.2166167756557555</v>
      </c>
      <c r="R45">
        <f t="shared" si="11"/>
        <v>-0.80193938983932189</v>
      </c>
    </row>
    <row r="46" spans="1:18" x14ac:dyDescent="0.25">
      <c r="A46" s="2">
        <v>120</v>
      </c>
      <c r="B46" s="2">
        <f t="shared" si="2"/>
        <v>2.0943951023931953</v>
      </c>
      <c r="C46" s="2">
        <f t="shared" si="12"/>
        <v>1</v>
      </c>
      <c r="D46" s="2">
        <f t="shared" si="13"/>
        <v>0</v>
      </c>
      <c r="E46" s="2">
        <f t="shared" si="3"/>
        <v>0.86602540378443871</v>
      </c>
      <c r="F46" s="2">
        <f t="shared" si="4"/>
        <v>-0.86602540378443871</v>
      </c>
      <c r="G46" s="2">
        <f t="shared" si="5"/>
        <v>0</v>
      </c>
      <c r="H46" s="2">
        <f t="shared" si="14"/>
        <v>0.3</v>
      </c>
      <c r="I46" s="2">
        <f t="shared" si="14"/>
        <v>0</v>
      </c>
      <c r="J46" s="2">
        <f t="shared" si="6"/>
        <v>0.25980762113533162</v>
      </c>
      <c r="K46" s="2">
        <f t="shared" si="7"/>
        <v>0</v>
      </c>
      <c r="L46" s="2">
        <f t="shared" si="8"/>
        <v>-0.25980762113533162</v>
      </c>
      <c r="M46" s="2">
        <f t="shared" si="15"/>
        <v>0.4</v>
      </c>
      <c r="N46" s="2">
        <f t="shared" si="15"/>
        <v>2.8797932657906435</v>
      </c>
      <c r="O46" s="1">
        <f t="shared" si="9"/>
        <v>-0.38637033051562741</v>
      </c>
      <c r="P46">
        <f t="shared" si="1"/>
        <v>0.73946269440414292</v>
      </c>
      <c r="Q46">
        <f t="shared" si="10"/>
        <v>-1.252395734300066</v>
      </c>
      <c r="R46">
        <f t="shared" si="11"/>
        <v>-0.64617795165095904</v>
      </c>
    </row>
    <row r="47" spans="1:18" x14ac:dyDescent="0.25">
      <c r="A47" s="2">
        <v>130</v>
      </c>
      <c r="B47" s="2">
        <f t="shared" si="2"/>
        <v>2.2689280275926285</v>
      </c>
      <c r="C47" s="2">
        <f t="shared" si="12"/>
        <v>1</v>
      </c>
      <c r="D47" s="2">
        <f t="shared" si="13"/>
        <v>0</v>
      </c>
      <c r="E47" s="2">
        <f t="shared" si="3"/>
        <v>0.76604444311897801</v>
      </c>
      <c r="F47" s="2">
        <f t="shared" si="4"/>
        <v>-0.93969262078590854</v>
      </c>
      <c r="G47" s="2">
        <f t="shared" si="5"/>
        <v>0.17364817766693058</v>
      </c>
      <c r="H47" s="2">
        <f t="shared" si="14"/>
        <v>0.3</v>
      </c>
      <c r="I47" s="2">
        <f t="shared" si="14"/>
        <v>0</v>
      </c>
      <c r="J47" s="2">
        <f t="shared" si="6"/>
        <v>0.22981333293569339</v>
      </c>
      <c r="K47" s="2">
        <f t="shared" si="7"/>
        <v>5.2094453300079176E-2</v>
      </c>
      <c r="L47" s="2">
        <f t="shared" si="8"/>
        <v>-0.28190778623577256</v>
      </c>
      <c r="M47" s="2">
        <f t="shared" si="15"/>
        <v>0.4</v>
      </c>
      <c r="N47" s="2">
        <f t="shared" si="15"/>
        <v>2.8797932657906435</v>
      </c>
      <c r="O47" s="1">
        <f t="shared" si="9"/>
        <v>-0.36252311481466015</v>
      </c>
      <c r="P47">
        <f t="shared" si="1"/>
        <v>0.63333466124001125</v>
      </c>
      <c r="Q47">
        <f t="shared" si="10"/>
        <v>-1.2501212823004895</v>
      </c>
      <c r="R47">
        <f t="shared" si="11"/>
        <v>-0.47078272338350213</v>
      </c>
    </row>
    <row r="48" spans="1:18" x14ac:dyDescent="0.25">
      <c r="A48" s="2">
        <v>140</v>
      </c>
      <c r="B48" s="2">
        <f t="shared" si="2"/>
        <v>2.4434609527920612</v>
      </c>
      <c r="C48" s="2">
        <f t="shared" si="12"/>
        <v>1</v>
      </c>
      <c r="D48" s="2">
        <f t="shared" si="13"/>
        <v>0</v>
      </c>
      <c r="E48" s="2">
        <f t="shared" si="3"/>
        <v>0.64278760968653947</v>
      </c>
      <c r="F48" s="2">
        <f t="shared" si="4"/>
        <v>-0.98480775301220813</v>
      </c>
      <c r="G48" s="2">
        <f t="shared" si="5"/>
        <v>0.34202014332566877</v>
      </c>
      <c r="H48" s="2">
        <f t="shared" si="14"/>
        <v>0.3</v>
      </c>
      <c r="I48" s="2">
        <f t="shared" si="14"/>
        <v>0</v>
      </c>
      <c r="J48" s="2">
        <f t="shared" si="6"/>
        <v>0.19283628290596183</v>
      </c>
      <c r="K48" s="2">
        <f t="shared" si="7"/>
        <v>0.10260604299770062</v>
      </c>
      <c r="L48" s="2">
        <f t="shared" si="8"/>
        <v>-0.29544232590366243</v>
      </c>
      <c r="M48" s="2">
        <f t="shared" si="15"/>
        <v>0.4</v>
      </c>
      <c r="N48" s="2">
        <f t="shared" si="15"/>
        <v>2.8797932657906435</v>
      </c>
      <c r="O48" s="1">
        <f t="shared" si="9"/>
        <v>-0.32766081771559696</v>
      </c>
      <c r="P48">
        <f t="shared" si="1"/>
        <v>0.50796307487690429</v>
      </c>
      <c r="Q48">
        <f t="shared" si="10"/>
        <v>-1.2098625277301045</v>
      </c>
      <c r="R48">
        <f t="shared" si="11"/>
        <v>-0.28108300029359062</v>
      </c>
    </row>
    <row r="49" spans="1:18" x14ac:dyDescent="0.25">
      <c r="A49" s="2">
        <v>150</v>
      </c>
      <c r="B49" s="2">
        <f t="shared" si="2"/>
        <v>2.6179938779914944</v>
      </c>
      <c r="C49" s="2">
        <f t="shared" si="12"/>
        <v>1</v>
      </c>
      <c r="D49" s="2">
        <f t="shared" si="13"/>
        <v>0</v>
      </c>
      <c r="E49" s="2">
        <f t="shared" si="3"/>
        <v>0.49999999999999994</v>
      </c>
      <c r="F49" s="2">
        <f t="shared" si="4"/>
        <v>-1</v>
      </c>
      <c r="G49" s="2">
        <f t="shared" si="5"/>
        <v>0.50000000000000022</v>
      </c>
      <c r="H49" s="2">
        <f t="shared" si="14"/>
        <v>0.3</v>
      </c>
      <c r="I49" s="2">
        <f t="shared" si="14"/>
        <v>0</v>
      </c>
      <c r="J49" s="2">
        <f t="shared" si="6"/>
        <v>0.14999999999999997</v>
      </c>
      <c r="K49" s="2">
        <f t="shared" si="7"/>
        <v>0.15000000000000005</v>
      </c>
      <c r="L49" s="2">
        <f t="shared" si="8"/>
        <v>-0.3</v>
      </c>
      <c r="M49" s="2">
        <f t="shared" si="15"/>
        <v>0.4</v>
      </c>
      <c r="N49" s="2">
        <f t="shared" si="15"/>
        <v>2.8797932657906435</v>
      </c>
      <c r="O49" s="1">
        <f t="shared" si="9"/>
        <v>-0.28284271247461906</v>
      </c>
      <c r="P49">
        <f t="shared" si="1"/>
        <v>0.36715728752538085</v>
      </c>
      <c r="Q49">
        <f t="shared" si="10"/>
        <v>-1.132842712474619</v>
      </c>
      <c r="R49">
        <f t="shared" si="11"/>
        <v>-8.2842712474618829E-2</v>
      </c>
    </row>
    <row r="50" spans="1:18" x14ac:dyDescent="0.25">
      <c r="A50" s="2">
        <v>160</v>
      </c>
      <c r="B50" s="2">
        <f t="shared" si="2"/>
        <v>2.7925268031909272</v>
      </c>
      <c r="C50" s="2">
        <f t="shared" si="12"/>
        <v>1</v>
      </c>
      <c r="D50" s="2">
        <f t="shared" si="13"/>
        <v>0</v>
      </c>
      <c r="E50" s="2">
        <f t="shared" si="3"/>
        <v>0.34202014332566888</v>
      </c>
      <c r="F50" s="2">
        <f t="shared" si="4"/>
        <v>-0.98480775301220802</v>
      </c>
      <c r="G50" s="2">
        <f t="shared" si="5"/>
        <v>0.64278760968653936</v>
      </c>
      <c r="H50" s="2">
        <f t="shared" si="14"/>
        <v>0.3</v>
      </c>
      <c r="I50" s="2">
        <f t="shared" si="14"/>
        <v>0</v>
      </c>
      <c r="J50" s="2">
        <f t="shared" si="6"/>
        <v>0.10260604299770067</v>
      </c>
      <c r="K50" s="2">
        <f t="shared" si="7"/>
        <v>0.1928362829059618</v>
      </c>
      <c r="L50" s="2">
        <f t="shared" si="8"/>
        <v>-0.29544232590366237</v>
      </c>
      <c r="M50" s="2">
        <f t="shared" si="15"/>
        <v>0.4</v>
      </c>
      <c r="N50" s="2">
        <f t="shared" si="15"/>
        <v>2.8797932657906435</v>
      </c>
      <c r="O50" s="1">
        <f t="shared" si="9"/>
        <v>-0.2294305745404186</v>
      </c>
      <c r="P50">
        <f t="shared" si="1"/>
        <v>0.21519561178295094</v>
      </c>
      <c r="Q50">
        <f t="shared" si="10"/>
        <v>-1.0214020446466647</v>
      </c>
      <c r="R50">
        <f t="shared" si="11"/>
        <v>0.11791470924245839</v>
      </c>
    </row>
    <row r="51" spans="1:18" x14ac:dyDescent="0.25">
      <c r="A51" s="2">
        <v>170</v>
      </c>
      <c r="B51" s="2">
        <f t="shared" si="2"/>
        <v>2.9670597283903604</v>
      </c>
      <c r="C51" s="2">
        <f t="shared" si="12"/>
        <v>1</v>
      </c>
      <c r="D51" s="2">
        <f t="shared" si="13"/>
        <v>0</v>
      </c>
      <c r="E51" s="2">
        <f t="shared" si="3"/>
        <v>0.17364817766693028</v>
      </c>
      <c r="F51" s="2">
        <f t="shared" si="4"/>
        <v>-0.93969262078590821</v>
      </c>
      <c r="G51" s="2">
        <f t="shared" si="5"/>
        <v>0.76604444311897824</v>
      </c>
      <c r="H51" s="2">
        <f t="shared" si="14"/>
        <v>0.3</v>
      </c>
      <c r="I51" s="2">
        <f t="shared" si="14"/>
        <v>0</v>
      </c>
      <c r="J51" s="2">
        <f t="shared" si="6"/>
        <v>5.2094453300079079E-2</v>
      </c>
      <c r="K51" s="2">
        <f t="shared" si="7"/>
        <v>0.22981333293569345</v>
      </c>
      <c r="L51" s="2">
        <f t="shared" si="8"/>
        <v>-0.28190778623577245</v>
      </c>
      <c r="M51" s="2">
        <f t="shared" si="15"/>
        <v>0.4</v>
      </c>
      <c r="N51" s="2">
        <f t="shared" si="15"/>
        <v>2.8797932657906435</v>
      </c>
      <c r="O51" s="1">
        <f t="shared" si="9"/>
        <v>-0.16904730469627971</v>
      </c>
      <c r="P51">
        <f t="shared" si="1"/>
        <v>5.6695326270729651E-2</v>
      </c>
      <c r="Q51">
        <f t="shared" si="10"/>
        <v>-0.87892659254649441</v>
      </c>
      <c r="R51">
        <f t="shared" si="11"/>
        <v>0.31508935218692607</v>
      </c>
    </row>
    <row r="52" spans="1:18" x14ac:dyDescent="0.25">
      <c r="A52" s="2">
        <v>180</v>
      </c>
      <c r="B52" s="2">
        <f t="shared" si="2"/>
        <v>3.1415926535897931</v>
      </c>
      <c r="C52" s="2">
        <f t="shared" si="12"/>
        <v>1</v>
      </c>
      <c r="D52" s="2">
        <f t="shared" si="13"/>
        <v>0</v>
      </c>
      <c r="E52" s="2">
        <f t="shared" si="3"/>
        <v>1.22514845490862E-16</v>
      </c>
      <c r="F52" s="2">
        <f t="shared" si="4"/>
        <v>-0.86602540378443849</v>
      </c>
      <c r="G52" s="2">
        <f t="shared" si="5"/>
        <v>0.86602540378443871</v>
      </c>
      <c r="H52" s="2">
        <f t="shared" si="14"/>
        <v>0.3</v>
      </c>
      <c r="I52" s="2">
        <f t="shared" si="14"/>
        <v>0</v>
      </c>
      <c r="J52" s="2">
        <f t="shared" si="6"/>
        <v>3.67544536472586E-17</v>
      </c>
      <c r="K52" s="2">
        <f t="shared" si="7"/>
        <v>0.25980762113533162</v>
      </c>
      <c r="L52" s="2">
        <f t="shared" si="8"/>
        <v>-0.25980762113533151</v>
      </c>
      <c r="M52" s="2">
        <f t="shared" si="15"/>
        <v>0.4</v>
      </c>
      <c r="N52" s="2">
        <f t="shared" si="15"/>
        <v>2.8797932657906435</v>
      </c>
      <c r="O52" s="1">
        <f t="shared" si="9"/>
        <v>-0.10352761804100828</v>
      </c>
      <c r="P52">
        <f t="shared" si="1"/>
        <v>-0.10352761804100813</v>
      </c>
      <c r="Q52">
        <f t="shared" si="10"/>
        <v>-0.70974540069011516</v>
      </c>
      <c r="R52">
        <f t="shared" si="11"/>
        <v>0.5026901646080989</v>
      </c>
    </row>
    <row r="53" spans="1:18" x14ac:dyDescent="0.25">
      <c r="A53" s="2">
        <v>190</v>
      </c>
      <c r="B53" s="2">
        <f t="shared" si="2"/>
        <v>3.3161255787892263</v>
      </c>
      <c r="C53" s="2">
        <f t="shared" si="12"/>
        <v>1</v>
      </c>
      <c r="D53" s="2">
        <f t="shared" si="13"/>
        <v>0</v>
      </c>
      <c r="E53" s="2">
        <f t="shared" si="3"/>
        <v>-0.17364817766693047</v>
      </c>
      <c r="F53" s="2">
        <f t="shared" si="4"/>
        <v>-0.76604444311897768</v>
      </c>
      <c r="G53" s="2">
        <f t="shared" si="5"/>
        <v>0.93969262078590854</v>
      </c>
      <c r="H53" s="2">
        <f t="shared" si="14"/>
        <v>0.3</v>
      </c>
      <c r="I53" s="2">
        <f t="shared" si="14"/>
        <v>0</v>
      </c>
      <c r="J53" s="2">
        <f t="shared" si="6"/>
        <v>-5.2094453300079141E-2</v>
      </c>
      <c r="K53" s="2">
        <f t="shared" si="7"/>
        <v>0.28190778623577256</v>
      </c>
      <c r="L53" s="2">
        <f t="shared" si="8"/>
        <v>-0.22981333293569328</v>
      </c>
      <c r="M53" s="2">
        <f t="shared" si="15"/>
        <v>0.4</v>
      </c>
      <c r="N53" s="2">
        <f t="shared" si="15"/>
        <v>2.8797932657906435</v>
      </c>
      <c r="O53" s="1">
        <f t="shared" si="9"/>
        <v>-3.4862297099063327E-2</v>
      </c>
      <c r="P53">
        <f t="shared" si="1"/>
        <v>-0.26060492806607294</v>
      </c>
      <c r="Q53">
        <f t="shared" si="10"/>
        <v>-0.51899895398226847</v>
      </c>
      <c r="R53">
        <f t="shared" si="11"/>
        <v>0.67501699075115196</v>
      </c>
    </row>
    <row r="54" spans="1:18" x14ac:dyDescent="0.25">
      <c r="A54" s="2">
        <v>200</v>
      </c>
      <c r="B54" s="2">
        <f t="shared" si="2"/>
        <v>3.4906585039886591</v>
      </c>
      <c r="C54" s="2">
        <f t="shared" si="12"/>
        <v>1</v>
      </c>
      <c r="D54" s="2">
        <f t="shared" si="13"/>
        <v>0</v>
      </c>
      <c r="E54" s="2">
        <f t="shared" si="3"/>
        <v>-0.34202014332566866</v>
      </c>
      <c r="F54" s="2">
        <f t="shared" si="4"/>
        <v>-0.64278760968653903</v>
      </c>
      <c r="G54" s="2">
        <f t="shared" si="5"/>
        <v>0.98480775301220813</v>
      </c>
      <c r="H54" s="2">
        <f t="shared" si="14"/>
        <v>0.3</v>
      </c>
      <c r="I54" s="2">
        <f t="shared" si="14"/>
        <v>0</v>
      </c>
      <c r="J54" s="2">
        <f t="shared" si="6"/>
        <v>-0.1026060429977006</v>
      </c>
      <c r="K54" s="2">
        <f t="shared" si="7"/>
        <v>0.29544232590366243</v>
      </c>
      <c r="L54" s="2">
        <f t="shared" si="8"/>
        <v>-0.19283628290596169</v>
      </c>
      <c r="M54" s="2">
        <f t="shared" si="15"/>
        <v>0.4</v>
      </c>
      <c r="N54" s="2">
        <f t="shared" si="15"/>
        <v>2.8797932657906435</v>
      </c>
      <c r="O54" s="1">
        <f t="shared" si="9"/>
        <v>3.4862297099063133E-2</v>
      </c>
      <c r="P54">
        <f t="shared" si="1"/>
        <v>-0.40976388922430612</v>
      </c>
      <c r="Q54">
        <f t="shared" si="10"/>
        <v>-0.31248298668381347</v>
      </c>
      <c r="R54">
        <f t="shared" si="11"/>
        <v>0.82683376720530966</v>
      </c>
    </row>
    <row r="55" spans="1:18" x14ac:dyDescent="0.25">
      <c r="A55" s="2">
        <v>210</v>
      </c>
      <c r="B55" s="2">
        <f t="shared" si="2"/>
        <v>3.6651914291880923</v>
      </c>
      <c r="C55" s="2">
        <f t="shared" si="12"/>
        <v>1</v>
      </c>
      <c r="D55" s="2">
        <f t="shared" si="13"/>
        <v>0</v>
      </c>
      <c r="E55" s="2">
        <f t="shared" si="3"/>
        <v>-0.50000000000000011</v>
      </c>
      <c r="F55" s="2">
        <f t="shared" si="4"/>
        <v>-0.49999999999999944</v>
      </c>
      <c r="G55" s="2">
        <f t="shared" si="5"/>
        <v>1</v>
      </c>
      <c r="H55" s="2">
        <f t="shared" si="14"/>
        <v>0.3</v>
      </c>
      <c r="I55" s="2">
        <f t="shared" si="14"/>
        <v>0</v>
      </c>
      <c r="J55" s="2">
        <f t="shared" si="6"/>
        <v>-0.15000000000000002</v>
      </c>
      <c r="K55" s="2">
        <f t="shared" si="7"/>
        <v>0.3</v>
      </c>
      <c r="L55" s="2">
        <f t="shared" si="8"/>
        <v>-0.14999999999999983</v>
      </c>
      <c r="M55" s="2">
        <f t="shared" si="15"/>
        <v>0.4</v>
      </c>
      <c r="N55" s="2">
        <f t="shared" si="15"/>
        <v>2.8797932657906435</v>
      </c>
      <c r="O55" s="1">
        <f t="shared" si="9"/>
        <v>0.1035276180410081</v>
      </c>
      <c r="P55">
        <f t="shared" si="1"/>
        <v>-0.54647238195899206</v>
      </c>
      <c r="Q55">
        <f t="shared" si="10"/>
        <v>-9.6472381958991354E-2</v>
      </c>
      <c r="R55">
        <f t="shared" si="11"/>
        <v>0.95352761804100827</v>
      </c>
    </row>
    <row r="56" spans="1:18" x14ac:dyDescent="0.25">
      <c r="A56" s="2">
        <v>220</v>
      </c>
      <c r="B56" s="2">
        <f t="shared" si="2"/>
        <v>3.839724354387525</v>
      </c>
      <c r="C56" s="2">
        <f t="shared" si="12"/>
        <v>1</v>
      </c>
      <c r="D56" s="2">
        <f t="shared" si="13"/>
        <v>0</v>
      </c>
      <c r="E56" s="2">
        <f t="shared" si="3"/>
        <v>-0.64278760968653925</v>
      </c>
      <c r="F56" s="2">
        <f t="shared" si="4"/>
        <v>-0.34202014332566832</v>
      </c>
      <c r="G56" s="2">
        <f t="shared" si="5"/>
        <v>0.98480775301220802</v>
      </c>
      <c r="H56" s="2">
        <f t="shared" si="14"/>
        <v>0.3</v>
      </c>
      <c r="I56" s="2">
        <f t="shared" si="14"/>
        <v>0</v>
      </c>
      <c r="J56" s="2">
        <f t="shared" si="6"/>
        <v>-0.19283628290596178</v>
      </c>
      <c r="K56" s="2">
        <f t="shared" si="7"/>
        <v>0.29544232590366237</v>
      </c>
      <c r="L56" s="2">
        <f t="shared" si="8"/>
        <v>-0.1026060429977005</v>
      </c>
      <c r="M56" s="2">
        <f t="shared" si="15"/>
        <v>0.4</v>
      </c>
      <c r="N56" s="2">
        <f t="shared" si="15"/>
        <v>2.8797932657906435</v>
      </c>
      <c r="O56" s="1">
        <f t="shared" si="9"/>
        <v>0.16904730469627952</v>
      </c>
      <c r="P56">
        <f t="shared" si="1"/>
        <v>-0.66657658789622154</v>
      </c>
      <c r="Q56">
        <f t="shared" si="10"/>
        <v>0.12246948727427356</v>
      </c>
      <c r="R56">
        <f t="shared" si="11"/>
        <v>1.0512490147107871</v>
      </c>
    </row>
    <row r="57" spans="1:18" x14ac:dyDescent="0.25">
      <c r="A57" s="2">
        <v>230</v>
      </c>
      <c r="B57" s="2">
        <f t="shared" si="2"/>
        <v>4.0142572795869578</v>
      </c>
      <c r="C57" s="2">
        <f t="shared" si="12"/>
        <v>1</v>
      </c>
      <c r="D57" s="2">
        <f t="shared" si="13"/>
        <v>0</v>
      </c>
      <c r="E57" s="2">
        <f t="shared" si="3"/>
        <v>-0.7660444431189779</v>
      </c>
      <c r="F57" s="2">
        <f t="shared" si="4"/>
        <v>-0.17364817766693014</v>
      </c>
      <c r="G57" s="2">
        <f t="shared" si="5"/>
        <v>0.93969262078590843</v>
      </c>
      <c r="H57" s="2">
        <f t="shared" si="14"/>
        <v>0.3</v>
      </c>
      <c r="I57" s="2">
        <f t="shared" si="14"/>
        <v>0</v>
      </c>
      <c r="J57" s="2">
        <f t="shared" si="6"/>
        <v>-0.22981333293569337</v>
      </c>
      <c r="K57" s="2">
        <f t="shared" si="7"/>
        <v>0.28190778623577251</v>
      </c>
      <c r="L57" s="2">
        <f t="shared" si="8"/>
        <v>-5.2094453300079037E-2</v>
      </c>
      <c r="M57" s="2">
        <f t="shared" si="15"/>
        <v>0.4</v>
      </c>
      <c r="N57" s="2">
        <f t="shared" si="15"/>
        <v>2.8797932657906435</v>
      </c>
      <c r="O57" s="1">
        <f t="shared" si="9"/>
        <v>0.22943057454041813</v>
      </c>
      <c r="P57">
        <f t="shared" si="1"/>
        <v>-0.76642720151425314</v>
      </c>
      <c r="Q57">
        <f t="shared" si="10"/>
        <v>0.33769018310926047</v>
      </c>
      <c r="R57">
        <f t="shared" si="11"/>
        <v>1.1170287420262475</v>
      </c>
    </row>
    <row r="58" spans="1:18" x14ac:dyDescent="0.25">
      <c r="A58" s="2">
        <v>240</v>
      </c>
      <c r="B58" s="2">
        <f t="shared" si="2"/>
        <v>4.1887902047863905</v>
      </c>
      <c r="C58" s="2">
        <f t="shared" si="12"/>
        <v>1</v>
      </c>
      <c r="D58" s="2">
        <f t="shared" si="13"/>
        <v>0</v>
      </c>
      <c r="E58" s="2">
        <f t="shared" si="3"/>
        <v>-0.86602540378443837</v>
      </c>
      <c r="F58" s="2">
        <f t="shared" si="4"/>
        <v>0</v>
      </c>
      <c r="G58" s="2">
        <f t="shared" si="5"/>
        <v>0.86602540378443871</v>
      </c>
      <c r="H58" s="2">
        <f t="shared" si="14"/>
        <v>0.3</v>
      </c>
      <c r="I58" s="2">
        <f t="shared" si="14"/>
        <v>0</v>
      </c>
      <c r="J58" s="2">
        <f t="shared" si="6"/>
        <v>-0.25980762113533151</v>
      </c>
      <c r="K58" s="2">
        <f t="shared" si="7"/>
        <v>0.25980762113533162</v>
      </c>
      <c r="L58" s="2">
        <f t="shared" si="8"/>
        <v>0</v>
      </c>
      <c r="M58" s="2">
        <f t="shared" si="15"/>
        <v>0.4</v>
      </c>
      <c r="N58" s="2">
        <f t="shared" si="15"/>
        <v>2.8797932657906435</v>
      </c>
      <c r="O58" s="1">
        <f t="shared" si="9"/>
        <v>0.28284271247461867</v>
      </c>
      <c r="P58">
        <f t="shared" si="1"/>
        <v>-0.84299031244515121</v>
      </c>
      <c r="Q58">
        <f t="shared" si="10"/>
        <v>0.5426503336099503</v>
      </c>
      <c r="R58">
        <f t="shared" si="11"/>
        <v>1.1488681162590573</v>
      </c>
    </row>
    <row r="59" spans="1:18" x14ac:dyDescent="0.25">
      <c r="A59" s="2">
        <v>250</v>
      </c>
      <c r="B59" s="2">
        <f t="shared" si="2"/>
        <v>4.3633231299858233</v>
      </c>
      <c r="C59" s="2">
        <f t="shared" si="12"/>
        <v>1</v>
      </c>
      <c r="D59" s="2">
        <f t="shared" si="13"/>
        <v>0</v>
      </c>
      <c r="E59" s="2">
        <f t="shared" si="3"/>
        <v>-0.93969262078590821</v>
      </c>
      <c r="F59" s="2">
        <f t="shared" si="4"/>
        <v>0.17364817766693014</v>
      </c>
      <c r="G59" s="2">
        <f t="shared" si="5"/>
        <v>0.76604444311897835</v>
      </c>
      <c r="H59" s="2">
        <f t="shared" si="14"/>
        <v>0.3</v>
      </c>
      <c r="I59" s="2">
        <f t="shared" si="14"/>
        <v>0</v>
      </c>
      <c r="J59" s="2">
        <f t="shared" si="6"/>
        <v>-0.28190778623577245</v>
      </c>
      <c r="K59" s="2">
        <f t="shared" si="7"/>
        <v>0.2298133329356935</v>
      </c>
      <c r="L59" s="2">
        <f t="shared" si="8"/>
        <v>5.2094453300079037E-2</v>
      </c>
      <c r="M59" s="2">
        <f t="shared" si="15"/>
        <v>0.4</v>
      </c>
      <c r="N59" s="2">
        <f t="shared" si="15"/>
        <v>2.8797932657906435</v>
      </c>
      <c r="O59" s="1">
        <f t="shared" si="9"/>
        <v>0.32766081771559641</v>
      </c>
      <c r="P59">
        <f t="shared" si="1"/>
        <v>-0.89393958930608419</v>
      </c>
      <c r="Q59">
        <f t="shared" si="10"/>
        <v>0.73112232831821999</v>
      </c>
      <c r="R59">
        <f t="shared" si="11"/>
        <v>1.1457997141346539</v>
      </c>
    </row>
    <row r="60" spans="1:18" x14ac:dyDescent="0.25">
      <c r="A60" s="2">
        <v>260</v>
      </c>
      <c r="B60" s="2">
        <f t="shared" si="2"/>
        <v>4.5378560551852569</v>
      </c>
      <c r="C60" s="2">
        <f t="shared" si="12"/>
        <v>1</v>
      </c>
      <c r="D60" s="2">
        <f t="shared" si="13"/>
        <v>0</v>
      </c>
      <c r="E60" s="2">
        <f t="shared" si="3"/>
        <v>-0.98480775301220802</v>
      </c>
      <c r="F60" s="2">
        <f t="shared" si="4"/>
        <v>0.34202014332566916</v>
      </c>
      <c r="G60" s="2">
        <f t="shared" si="5"/>
        <v>0.64278760968653914</v>
      </c>
      <c r="H60" s="2">
        <f t="shared" si="14"/>
        <v>0.3</v>
      </c>
      <c r="I60" s="2">
        <f t="shared" si="14"/>
        <v>0</v>
      </c>
      <c r="J60" s="2">
        <f t="shared" si="6"/>
        <v>-0.29544232590366237</v>
      </c>
      <c r="K60" s="2">
        <f t="shared" si="7"/>
        <v>0.19283628290596175</v>
      </c>
      <c r="L60" s="2">
        <f t="shared" si="8"/>
        <v>0.10260604299770075</v>
      </c>
      <c r="M60" s="2">
        <f t="shared" si="15"/>
        <v>0.4</v>
      </c>
      <c r="N60" s="2">
        <f t="shared" si="15"/>
        <v>2.8797932657906435</v>
      </c>
      <c r="O60" s="1">
        <f t="shared" si="9"/>
        <v>0.36252311481466004</v>
      </c>
      <c r="P60">
        <f t="shared" si="1"/>
        <v>-0.91772696410121035</v>
      </c>
      <c r="Q60">
        <f t="shared" si="10"/>
        <v>0.89737954104629092</v>
      </c>
      <c r="R60">
        <f t="shared" si="11"/>
        <v>1.1079167674988999</v>
      </c>
    </row>
    <row r="61" spans="1:18" x14ac:dyDescent="0.25">
      <c r="A61" s="2">
        <v>270</v>
      </c>
      <c r="B61" s="2">
        <f t="shared" si="2"/>
        <v>4.7123889803846897</v>
      </c>
      <c r="C61" s="2">
        <f t="shared" si="12"/>
        <v>1</v>
      </c>
      <c r="D61" s="2">
        <f t="shared" si="13"/>
        <v>0</v>
      </c>
      <c r="E61" s="2">
        <f t="shared" si="3"/>
        <v>-1</v>
      </c>
      <c r="F61" s="2">
        <f t="shared" si="4"/>
        <v>0.50000000000000022</v>
      </c>
      <c r="G61" s="2">
        <f t="shared" si="5"/>
        <v>0.49999999999999994</v>
      </c>
      <c r="H61" s="2">
        <f t="shared" si="14"/>
        <v>0.3</v>
      </c>
      <c r="I61" s="2">
        <f t="shared" si="14"/>
        <v>0</v>
      </c>
      <c r="J61" s="2">
        <f t="shared" si="6"/>
        <v>-0.3</v>
      </c>
      <c r="K61" s="2">
        <f t="shared" si="7"/>
        <v>0.14999999999999997</v>
      </c>
      <c r="L61" s="2">
        <f t="shared" si="8"/>
        <v>0.15000000000000005</v>
      </c>
      <c r="M61" s="2">
        <f t="shared" si="15"/>
        <v>0.4</v>
      </c>
      <c r="N61" s="2">
        <f t="shared" si="15"/>
        <v>2.8797932657906435</v>
      </c>
      <c r="O61" s="1">
        <f t="shared" si="9"/>
        <v>0.38637033051562736</v>
      </c>
      <c r="P61">
        <f t="shared" si="1"/>
        <v>-0.91362966948437263</v>
      </c>
      <c r="Q61">
        <f t="shared" si="10"/>
        <v>1.0363703305156275</v>
      </c>
      <c r="R61">
        <f t="shared" si="11"/>
        <v>1.0363703305156273</v>
      </c>
    </row>
    <row r="62" spans="1:18" x14ac:dyDescent="0.25">
      <c r="A62" s="2">
        <v>280</v>
      </c>
      <c r="B62" s="2">
        <f t="shared" si="2"/>
        <v>4.8869219055841224</v>
      </c>
      <c r="C62" s="2">
        <f t="shared" si="12"/>
        <v>1</v>
      </c>
      <c r="D62" s="2">
        <f t="shared" si="13"/>
        <v>0</v>
      </c>
      <c r="E62" s="2">
        <f t="shared" si="3"/>
        <v>-0.98480775301220813</v>
      </c>
      <c r="F62" s="2">
        <f t="shared" si="4"/>
        <v>0.64278760968653936</v>
      </c>
      <c r="G62" s="2">
        <f t="shared" si="5"/>
        <v>0.34202014332566888</v>
      </c>
      <c r="H62" s="2">
        <f t="shared" si="14"/>
        <v>0.3</v>
      </c>
      <c r="I62" s="2">
        <f t="shared" si="14"/>
        <v>0</v>
      </c>
      <c r="J62" s="2">
        <f t="shared" si="6"/>
        <v>-0.29544232590366243</v>
      </c>
      <c r="K62" s="2">
        <f t="shared" si="7"/>
        <v>0.10260604299770067</v>
      </c>
      <c r="L62" s="2">
        <f t="shared" si="8"/>
        <v>0.1928362829059618</v>
      </c>
      <c r="M62" s="2">
        <f t="shared" si="15"/>
        <v>0.4</v>
      </c>
      <c r="N62" s="2">
        <f t="shared" si="15"/>
        <v>2.8797932657906435</v>
      </c>
      <c r="O62" s="1">
        <f t="shared" si="9"/>
        <v>0.39847787923669825</v>
      </c>
      <c r="P62">
        <f t="shared" si="1"/>
        <v>-0.88177219967917231</v>
      </c>
      <c r="Q62">
        <f t="shared" si="10"/>
        <v>1.1438715319209383</v>
      </c>
      <c r="R62">
        <f t="shared" si="11"/>
        <v>0.93333430546832896</v>
      </c>
    </row>
    <row r="63" spans="1:18" x14ac:dyDescent="0.25">
      <c r="A63" s="2">
        <v>290</v>
      </c>
      <c r="B63" s="2">
        <f t="shared" si="2"/>
        <v>5.0614548307835552</v>
      </c>
      <c r="C63" s="2">
        <f t="shared" si="12"/>
        <v>1</v>
      </c>
      <c r="D63" s="2">
        <f t="shared" si="13"/>
        <v>0</v>
      </c>
      <c r="E63" s="2">
        <f t="shared" si="3"/>
        <v>-0.93969262078590854</v>
      </c>
      <c r="F63" s="2">
        <f t="shared" si="4"/>
        <v>0.7660444431189779</v>
      </c>
      <c r="G63" s="2">
        <f t="shared" si="5"/>
        <v>0.17364817766693069</v>
      </c>
      <c r="H63" s="2">
        <f t="shared" si="14"/>
        <v>0.3</v>
      </c>
      <c r="I63" s="2">
        <f t="shared" si="14"/>
        <v>0</v>
      </c>
      <c r="J63" s="2">
        <f t="shared" si="6"/>
        <v>-0.28190778623577256</v>
      </c>
      <c r="K63" s="2">
        <f t="shared" si="7"/>
        <v>5.2094453300079203E-2</v>
      </c>
      <c r="L63" s="2">
        <f t="shared" si="8"/>
        <v>0.22981333293569337</v>
      </c>
      <c r="M63" s="2">
        <f t="shared" si="15"/>
        <v>0.4</v>
      </c>
      <c r="N63" s="2">
        <f t="shared" si="15"/>
        <v>2.8797932657906435</v>
      </c>
      <c r="O63" s="1">
        <f t="shared" si="9"/>
        <v>0.39847787923669825</v>
      </c>
      <c r="P63">
        <f t="shared" si="1"/>
        <v>-0.82312252778498274</v>
      </c>
      <c r="Q63">
        <f t="shared" si="10"/>
        <v>1.2166167756557553</v>
      </c>
      <c r="R63">
        <f t="shared" si="11"/>
        <v>0.80193938983932234</v>
      </c>
    </row>
    <row r="64" spans="1:18" x14ac:dyDescent="0.25">
      <c r="A64" s="2">
        <v>300</v>
      </c>
      <c r="B64" s="2">
        <f t="shared" si="2"/>
        <v>5.2359877559829888</v>
      </c>
      <c r="C64" s="2">
        <f t="shared" si="12"/>
        <v>1</v>
      </c>
      <c r="D64" s="2">
        <f t="shared" si="13"/>
        <v>0</v>
      </c>
      <c r="E64" s="2">
        <f t="shared" si="3"/>
        <v>-0.8660254037844386</v>
      </c>
      <c r="F64" s="2">
        <f t="shared" si="4"/>
        <v>0.86602540378443893</v>
      </c>
      <c r="G64" s="2">
        <f t="shared" si="5"/>
        <v>-3.2157436435920062E-16</v>
      </c>
      <c r="H64" s="2">
        <f t="shared" si="14"/>
        <v>0.3</v>
      </c>
      <c r="I64" s="2">
        <f t="shared" si="14"/>
        <v>0</v>
      </c>
      <c r="J64" s="2">
        <f t="shared" si="6"/>
        <v>-0.25980762113533157</v>
      </c>
      <c r="K64" s="2">
        <f t="shared" si="7"/>
        <v>-9.647230930776018E-17</v>
      </c>
      <c r="L64" s="2">
        <f t="shared" si="8"/>
        <v>0.25980762113533168</v>
      </c>
      <c r="M64" s="2">
        <f t="shared" si="15"/>
        <v>0.4</v>
      </c>
      <c r="N64" s="2">
        <f t="shared" si="15"/>
        <v>2.8797932657906435</v>
      </c>
      <c r="O64" s="1">
        <f t="shared" si="9"/>
        <v>0.38637033051562741</v>
      </c>
      <c r="P64">
        <f t="shared" si="1"/>
        <v>-0.7394626944041427</v>
      </c>
      <c r="Q64">
        <f t="shared" si="10"/>
        <v>1.2523957343000662</v>
      </c>
      <c r="R64">
        <f t="shared" si="11"/>
        <v>0.6461779516509587</v>
      </c>
    </row>
    <row r="65" spans="1:18" x14ac:dyDescent="0.25">
      <c r="A65" s="2">
        <v>310</v>
      </c>
      <c r="B65" s="2">
        <f t="shared" si="2"/>
        <v>5.4105206811824216</v>
      </c>
      <c r="C65" s="2">
        <f t="shared" si="12"/>
        <v>1</v>
      </c>
      <c r="D65" s="2">
        <f t="shared" si="13"/>
        <v>0</v>
      </c>
      <c r="E65" s="2">
        <f t="shared" si="3"/>
        <v>-0.76604444311897812</v>
      </c>
      <c r="F65" s="2">
        <f t="shared" si="4"/>
        <v>0.93969262078590854</v>
      </c>
      <c r="G65" s="2">
        <f t="shared" si="5"/>
        <v>-0.17364817766693047</v>
      </c>
      <c r="H65" s="2">
        <f t="shared" si="14"/>
        <v>0.3</v>
      </c>
      <c r="I65" s="2">
        <f t="shared" si="14"/>
        <v>0</v>
      </c>
      <c r="J65" s="2">
        <f t="shared" si="6"/>
        <v>-0.22981333293569342</v>
      </c>
      <c r="K65" s="2">
        <f t="shared" si="7"/>
        <v>-5.2094453300079141E-2</v>
      </c>
      <c r="L65" s="2">
        <f t="shared" si="8"/>
        <v>0.28190778623577256</v>
      </c>
      <c r="M65" s="2">
        <f t="shared" si="15"/>
        <v>0.4</v>
      </c>
      <c r="N65" s="2">
        <f t="shared" si="15"/>
        <v>2.8797932657906435</v>
      </c>
      <c r="O65" s="1">
        <f t="shared" si="9"/>
        <v>0.36252311481466015</v>
      </c>
      <c r="P65">
        <f t="shared" si="1"/>
        <v>-0.63333466124001137</v>
      </c>
      <c r="Q65">
        <f t="shared" si="10"/>
        <v>1.2501212823004897</v>
      </c>
      <c r="R65">
        <f t="shared" si="11"/>
        <v>0.47078272338350224</v>
      </c>
    </row>
    <row r="66" spans="1:18" x14ac:dyDescent="0.25">
      <c r="A66" s="2">
        <v>320</v>
      </c>
      <c r="B66" s="2">
        <f t="shared" si="2"/>
        <v>5.5850536063818543</v>
      </c>
      <c r="C66" s="2">
        <f t="shared" si="12"/>
        <v>1</v>
      </c>
      <c r="D66" s="2">
        <f t="shared" si="13"/>
        <v>0</v>
      </c>
      <c r="E66" s="2">
        <f t="shared" si="3"/>
        <v>-0.64278760968653958</v>
      </c>
      <c r="F66" s="2">
        <f t="shared" si="4"/>
        <v>0.98480775301220813</v>
      </c>
      <c r="G66" s="2">
        <f t="shared" si="5"/>
        <v>-0.34202014332566866</v>
      </c>
      <c r="H66" s="2">
        <f t="shared" si="14"/>
        <v>0.3</v>
      </c>
      <c r="I66" s="2">
        <f t="shared" si="14"/>
        <v>0</v>
      </c>
      <c r="J66" s="2">
        <f t="shared" si="6"/>
        <v>-0.19283628290596186</v>
      </c>
      <c r="K66" s="2">
        <f t="shared" si="7"/>
        <v>-0.1026060429977006</v>
      </c>
      <c r="L66" s="2">
        <f t="shared" si="8"/>
        <v>0.29544232590366243</v>
      </c>
      <c r="M66" s="2">
        <f t="shared" si="15"/>
        <v>0.4</v>
      </c>
      <c r="N66" s="2">
        <f t="shared" si="15"/>
        <v>2.8797932657906435</v>
      </c>
      <c r="O66" s="1">
        <f t="shared" si="9"/>
        <v>0.32766081771559696</v>
      </c>
      <c r="P66">
        <f t="shared" ref="P66:P82" si="16">E66+J66+O66</f>
        <v>-0.50796307487690451</v>
      </c>
      <c r="Q66">
        <f t="shared" si="10"/>
        <v>1.2098625277301045</v>
      </c>
      <c r="R66">
        <f t="shared" si="11"/>
        <v>0.28108300029359073</v>
      </c>
    </row>
    <row r="67" spans="1:18" x14ac:dyDescent="0.25">
      <c r="A67" s="2">
        <v>330</v>
      </c>
      <c r="B67" s="2">
        <f t="shared" si="2"/>
        <v>5.7595865315812871</v>
      </c>
      <c r="C67" s="2">
        <f t="shared" si="12"/>
        <v>1</v>
      </c>
      <c r="D67" s="2">
        <f t="shared" si="13"/>
        <v>0</v>
      </c>
      <c r="E67" s="2">
        <f t="shared" si="3"/>
        <v>-0.50000000000000044</v>
      </c>
      <c r="F67" s="2">
        <f t="shared" si="4"/>
        <v>1</v>
      </c>
      <c r="G67" s="2">
        <f t="shared" si="5"/>
        <v>-0.49999999999999972</v>
      </c>
      <c r="H67" s="2">
        <f t="shared" si="14"/>
        <v>0.3</v>
      </c>
      <c r="I67" s="2">
        <f t="shared" si="14"/>
        <v>0</v>
      </c>
      <c r="J67" s="2">
        <f t="shared" si="6"/>
        <v>-0.15000000000000013</v>
      </c>
      <c r="K67" s="2">
        <f t="shared" si="7"/>
        <v>-0.14999999999999991</v>
      </c>
      <c r="L67" s="2">
        <f t="shared" si="8"/>
        <v>0.3</v>
      </c>
      <c r="M67" s="2">
        <f t="shared" si="15"/>
        <v>0.4</v>
      </c>
      <c r="N67" s="2">
        <f t="shared" si="15"/>
        <v>2.8797932657906435</v>
      </c>
      <c r="O67" s="1">
        <f t="shared" si="9"/>
        <v>0.28284271247461934</v>
      </c>
      <c r="P67">
        <f t="shared" si="16"/>
        <v>-0.36715728752538124</v>
      </c>
      <c r="Q67">
        <f t="shared" si="10"/>
        <v>1.1328427124746194</v>
      </c>
      <c r="R67">
        <f t="shared" si="11"/>
        <v>8.2842712474619606E-2</v>
      </c>
    </row>
    <row r="68" spans="1:18" x14ac:dyDescent="0.25">
      <c r="A68" s="1">
        <v>340</v>
      </c>
      <c r="B68" s="1">
        <f t="shared" si="2"/>
        <v>5.9341194567807207</v>
      </c>
      <c r="C68" s="1">
        <f t="shared" si="12"/>
        <v>1</v>
      </c>
      <c r="D68" s="1">
        <f t="shared" si="13"/>
        <v>0</v>
      </c>
      <c r="E68" s="1">
        <f t="shared" si="3"/>
        <v>-0.3420201433256686</v>
      </c>
      <c r="F68" s="1">
        <f t="shared" si="4"/>
        <v>0.98480775301220791</v>
      </c>
      <c r="G68" s="1">
        <f t="shared" si="5"/>
        <v>-0.64278760968653958</v>
      </c>
      <c r="H68" s="1">
        <f t="shared" si="14"/>
        <v>0.3</v>
      </c>
      <c r="I68" s="1">
        <f t="shared" si="14"/>
        <v>0</v>
      </c>
      <c r="J68" s="1">
        <f t="shared" si="6"/>
        <v>-0.10260604299770058</v>
      </c>
      <c r="K68" s="1">
        <f t="shared" si="7"/>
        <v>-0.19283628290596186</v>
      </c>
      <c r="L68" s="1">
        <f t="shared" si="8"/>
        <v>0.29544232590366237</v>
      </c>
      <c r="M68" s="1">
        <f t="shared" si="15"/>
        <v>0.4</v>
      </c>
      <c r="N68" s="1">
        <f t="shared" si="15"/>
        <v>2.8797932657906435</v>
      </c>
      <c r="O68" s="1">
        <f t="shared" si="9"/>
        <v>0.22943057454041835</v>
      </c>
      <c r="P68">
        <f t="shared" si="16"/>
        <v>-0.21519561178295085</v>
      </c>
      <c r="Q68">
        <f t="shared" si="10"/>
        <v>1.0214020446466643</v>
      </c>
      <c r="R68">
        <f t="shared" si="11"/>
        <v>-0.11791470924245886</v>
      </c>
    </row>
    <row r="69" spans="1:18" x14ac:dyDescent="0.25">
      <c r="A69" s="1">
        <v>350</v>
      </c>
      <c r="B69" s="1">
        <f t="shared" si="2"/>
        <v>6.1086523819801526</v>
      </c>
      <c r="C69" s="1">
        <f t="shared" si="12"/>
        <v>1</v>
      </c>
      <c r="D69" s="1">
        <f t="shared" si="13"/>
        <v>0</v>
      </c>
      <c r="E69" s="1">
        <f t="shared" si="3"/>
        <v>-0.17364817766693127</v>
      </c>
      <c r="F69" s="1">
        <f t="shared" si="4"/>
        <v>0.93969262078590854</v>
      </c>
      <c r="G69" s="1">
        <f t="shared" si="5"/>
        <v>-0.76604444311897735</v>
      </c>
      <c r="H69" s="1">
        <f t="shared" si="14"/>
        <v>0.3</v>
      </c>
      <c r="I69" s="1">
        <f t="shared" si="14"/>
        <v>0</v>
      </c>
      <c r="J69" s="1">
        <f t="shared" si="6"/>
        <v>-5.2094453300079384E-2</v>
      </c>
      <c r="K69" s="1">
        <f t="shared" si="7"/>
        <v>-0.2298133329356932</v>
      </c>
      <c r="L69" s="1">
        <f t="shared" si="8"/>
        <v>0.28190778623577256</v>
      </c>
      <c r="M69" s="1">
        <f t="shared" si="15"/>
        <v>0.4</v>
      </c>
      <c r="N69" s="1">
        <f t="shared" si="15"/>
        <v>2.8797932657906435</v>
      </c>
      <c r="O69" s="1">
        <f t="shared" si="9"/>
        <v>0.16904730469628038</v>
      </c>
      <c r="P69">
        <f t="shared" si="16"/>
        <v>-5.669532627073029E-2</v>
      </c>
      <c r="Q69">
        <f t="shared" si="10"/>
        <v>0.87892659254649574</v>
      </c>
      <c r="R69">
        <f t="shared" si="11"/>
        <v>-0.31508935218692441</v>
      </c>
    </row>
    <row r="70" spans="1:18" x14ac:dyDescent="0.25">
      <c r="A70" s="1">
        <v>360</v>
      </c>
      <c r="B70" s="1">
        <f t="shared" si="2"/>
        <v>6.2831853071795862</v>
      </c>
      <c r="C70" s="1">
        <f t="shared" si="12"/>
        <v>1</v>
      </c>
      <c r="D70" s="1">
        <f t="shared" si="13"/>
        <v>0</v>
      </c>
      <c r="E70" s="1">
        <f t="shared" si="3"/>
        <v>-2.45029690981724E-16</v>
      </c>
      <c r="F70" s="1">
        <f t="shared" si="4"/>
        <v>0.86602540378443849</v>
      </c>
      <c r="G70" s="1">
        <f t="shared" si="5"/>
        <v>-0.86602540378443882</v>
      </c>
      <c r="H70" s="1">
        <f t="shared" si="14"/>
        <v>0.3</v>
      </c>
      <c r="I70" s="1">
        <f t="shared" si="14"/>
        <v>0</v>
      </c>
      <c r="J70" s="1">
        <f t="shared" si="6"/>
        <v>-7.3508907294517201E-17</v>
      </c>
      <c r="K70" s="1">
        <f t="shared" si="7"/>
        <v>-0.25980762113533162</v>
      </c>
      <c r="L70" s="1">
        <f t="shared" si="8"/>
        <v>0.25980762113533151</v>
      </c>
      <c r="M70" s="1">
        <f t="shared" si="15"/>
        <v>0.4</v>
      </c>
      <c r="N70" s="1">
        <f t="shared" si="15"/>
        <v>2.8797932657906435</v>
      </c>
      <c r="O70" s="1">
        <f t="shared" si="9"/>
        <v>0.10352761804100832</v>
      </c>
      <c r="P70">
        <f t="shared" si="16"/>
        <v>0.103527618041008</v>
      </c>
      <c r="Q70">
        <f t="shared" si="10"/>
        <v>0.70974540069011516</v>
      </c>
      <c r="R70">
        <f t="shared" si="11"/>
        <v>-0.50269016460809901</v>
      </c>
    </row>
    <row r="71" spans="1:18" x14ac:dyDescent="0.25">
      <c r="A71" s="1">
        <v>370</v>
      </c>
      <c r="B71" s="1">
        <f t="shared" si="2"/>
        <v>6.457718232379019</v>
      </c>
      <c r="C71" s="1">
        <f t="shared" si="12"/>
        <v>1</v>
      </c>
      <c r="D71" s="1">
        <f t="shared" si="13"/>
        <v>0</v>
      </c>
      <c r="E71" s="1">
        <f t="shared" si="3"/>
        <v>0.17364817766692991</v>
      </c>
      <c r="F71" s="1">
        <f t="shared" si="4"/>
        <v>0.76604444311897801</v>
      </c>
      <c r="G71" s="1">
        <f t="shared" si="5"/>
        <v>-0.93969262078590843</v>
      </c>
      <c r="H71" s="1">
        <f t="shared" si="14"/>
        <v>0.3</v>
      </c>
      <c r="I71" s="1">
        <f t="shared" si="14"/>
        <v>0</v>
      </c>
      <c r="J71" s="1">
        <f t="shared" si="6"/>
        <v>5.2094453300078974E-2</v>
      </c>
      <c r="K71" s="1">
        <f t="shared" si="7"/>
        <v>-0.28190778623577251</v>
      </c>
      <c r="L71" s="1">
        <f t="shared" si="8"/>
        <v>0.22981333293569339</v>
      </c>
      <c r="M71" s="1">
        <f t="shared" si="15"/>
        <v>0.4</v>
      </c>
      <c r="N71" s="1">
        <f t="shared" si="15"/>
        <v>2.8797932657906435</v>
      </c>
      <c r="O71" s="1">
        <f t="shared" si="9"/>
        <v>3.4862297099063376E-2</v>
      </c>
      <c r="P71">
        <f t="shared" si="16"/>
        <v>0.26060492806607227</v>
      </c>
      <c r="Q71">
        <f t="shared" si="10"/>
        <v>0.51899895398226892</v>
      </c>
      <c r="R71">
        <f t="shared" si="11"/>
        <v>-0.67501699075115162</v>
      </c>
    </row>
    <row r="72" spans="1:18" x14ac:dyDescent="0.25">
      <c r="A72" s="1">
        <v>380</v>
      </c>
      <c r="B72" s="1">
        <f t="shared" si="2"/>
        <v>6.6322511575784526</v>
      </c>
      <c r="C72" s="1">
        <f t="shared" si="12"/>
        <v>1</v>
      </c>
      <c r="D72" s="1">
        <f t="shared" si="13"/>
        <v>0</v>
      </c>
      <c r="E72" s="1">
        <f t="shared" si="3"/>
        <v>0.34202014332566893</v>
      </c>
      <c r="F72" s="1">
        <f t="shared" si="4"/>
        <v>0.64278760968653881</v>
      </c>
      <c r="G72" s="1">
        <f t="shared" si="5"/>
        <v>-0.98480775301220802</v>
      </c>
      <c r="H72" s="1">
        <f t="shared" si="14"/>
        <v>0.3</v>
      </c>
      <c r="I72" s="1">
        <f t="shared" si="14"/>
        <v>0</v>
      </c>
      <c r="J72" s="1">
        <f t="shared" si="6"/>
        <v>0.10260604299770068</v>
      </c>
      <c r="K72" s="1">
        <f t="shared" si="7"/>
        <v>-0.29544232590366237</v>
      </c>
      <c r="L72" s="1">
        <f t="shared" si="8"/>
        <v>0.19283628290596164</v>
      </c>
      <c r="M72" s="1">
        <f t="shared" si="15"/>
        <v>0.4</v>
      </c>
      <c r="N72" s="1">
        <f t="shared" si="15"/>
        <v>2.8797932657906435</v>
      </c>
      <c r="O72" s="1">
        <f t="shared" si="9"/>
        <v>-3.4862297099063085E-2</v>
      </c>
      <c r="P72">
        <f t="shared" si="16"/>
        <v>0.40976388922430651</v>
      </c>
      <c r="Q72">
        <f t="shared" si="10"/>
        <v>0.31248298668381336</v>
      </c>
      <c r="R72">
        <f t="shared" si="11"/>
        <v>-0.82683376720530943</v>
      </c>
    </row>
    <row r="73" spans="1:18" x14ac:dyDescent="0.25">
      <c r="A73" s="1">
        <v>390</v>
      </c>
      <c r="B73" s="1">
        <f t="shared" si="2"/>
        <v>6.8067840827778845</v>
      </c>
      <c r="C73" s="1">
        <f t="shared" si="12"/>
        <v>1</v>
      </c>
      <c r="D73" s="1">
        <f t="shared" si="13"/>
        <v>0</v>
      </c>
      <c r="E73" s="1">
        <f t="shared" si="3"/>
        <v>0.49999999999999928</v>
      </c>
      <c r="F73" s="1">
        <f t="shared" si="4"/>
        <v>0.50000000000000033</v>
      </c>
      <c r="G73" s="1">
        <f t="shared" si="5"/>
        <v>-1</v>
      </c>
      <c r="H73" s="1">
        <f t="shared" si="14"/>
        <v>0.3</v>
      </c>
      <c r="I73" s="1">
        <f t="shared" si="14"/>
        <v>0</v>
      </c>
      <c r="J73" s="1">
        <f t="shared" si="6"/>
        <v>0.14999999999999977</v>
      </c>
      <c r="K73" s="1">
        <f t="shared" si="7"/>
        <v>-0.3</v>
      </c>
      <c r="L73" s="1">
        <f t="shared" si="8"/>
        <v>0.15000000000000011</v>
      </c>
      <c r="M73" s="1">
        <f t="shared" si="15"/>
        <v>0.4</v>
      </c>
      <c r="N73" s="1">
        <f t="shared" si="15"/>
        <v>2.8797932657906435</v>
      </c>
      <c r="O73" s="1">
        <f t="shared" si="9"/>
        <v>-0.10352761804100806</v>
      </c>
      <c r="P73">
        <f t="shared" si="16"/>
        <v>0.54647238195899095</v>
      </c>
      <c r="Q73">
        <f t="shared" si="10"/>
        <v>9.6472381958992284E-2</v>
      </c>
      <c r="R73">
        <f t="shared" si="11"/>
        <v>-0.95352761804100794</v>
      </c>
    </row>
    <row r="74" spans="1:18" x14ac:dyDescent="0.25">
      <c r="A74" s="1">
        <v>400</v>
      </c>
      <c r="B74" s="1">
        <f t="shared" si="2"/>
        <v>6.9813170079773181</v>
      </c>
      <c r="C74" s="1">
        <f t="shared" si="12"/>
        <v>1</v>
      </c>
      <c r="D74" s="1">
        <f t="shared" si="13"/>
        <v>0</v>
      </c>
      <c r="E74" s="1">
        <f t="shared" si="3"/>
        <v>0.64278760968653914</v>
      </c>
      <c r="F74" s="1">
        <f t="shared" si="4"/>
        <v>0.34202014332566849</v>
      </c>
      <c r="G74" s="1">
        <f t="shared" si="5"/>
        <v>-0.98480775301220813</v>
      </c>
      <c r="H74" s="1">
        <f t="shared" si="14"/>
        <v>0.3</v>
      </c>
      <c r="I74" s="1">
        <f t="shared" si="14"/>
        <v>0</v>
      </c>
      <c r="J74" s="1">
        <f t="shared" si="6"/>
        <v>0.19283628290596175</v>
      </c>
      <c r="K74" s="1">
        <f t="shared" si="7"/>
        <v>-0.29544232590366243</v>
      </c>
      <c r="L74" s="1">
        <f t="shared" si="8"/>
        <v>0.10260604299770054</v>
      </c>
      <c r="M74" s="1">
        <f t="shared" si="15"/>
        <v>0.4</v>
      </c>
      <c r="N74" s="1">
        <f t="shared" si="15"/>
        <v>2.8797932657906435</v>
      </c>
      <c r="O74" s="1">
        <f t="shared" si="9"/>
        <v>-0.16904730469627949</v>
      </c>
      <c r="P74">
        <f t="shared" si="16"/>
        <v>0.66657658789622143</v>
      </c>
      <c r="Q74">
        <f t="shared" si="10"/>
        <v>-0.12246948727427343</v>
      </c>
      <c r="R74">
        <f t="shared" si="11"/>
        <v>-1.0512490147107871</v>
      </c>
    </row>
    <row r="75" spans="1:18" x14ac:dyDescent="0.25">
      <c r="A75" s="1">
        <v>410</v>
      </c>
      <c r="B75" s="1">
        <f t="shared" si="2"/>
        <v>7.1558499331767509</v>
      </c>
      <c r="C75" s="1">
        <f t="shared" si="12"/>
        <v>1</v>
      </c>
      <c r="D75" s="1">
        <f t="shared" si="13"/>
        <v>0</v>
      </c>
      <c r="E75" s="1">
        <f t="shared" si="3"/>
        <v>0.76604444311897779</v>
      </c>
      <c r="F75" s="1">
        <f t="shared" si="4"/>
        <v>0.17364817766693028</v>
      </c>
      <c r="G75" s="1">
        <f t="shared" si="5"/>
        <v>-0.93969262078590854</v>
      </c>
      <c r="H75" s="1">
        <f t="shared" si="14"/>
        <v>0.3</v>
      </c>
      <c r="I75" s="1">
        <f t="shared" si="14"/>
        <v>0</v>
      </c>
      <c r="J75" s="1">
        <f t="shared" si="6"/>
        <v>0.22981333293569334</v>
      </c>
      <c r="K75" s="1">
        <f t="shared" si="7"/>
        <v>-0.28190778623577256</v>
      </c>
      <c r="L75" s="1">
        <f t="shared" si="8"/>
        <v>5.2094453300079079E-2</v>
      </c>
      <c r="M75" s="1">
        <f t="shared" si="15"/>
        <v>0.4</v>
      </c>
      <c r="N75" s="1">
        <f t="shared" si="15"/>
        <v>2.8797932657906435</v>
      </c>
      <c r="O75" s="1">
        <f t="shared" si="9"/>
        <v>-0.22943057454041807</v>
      </c>
      <c r="P75">
        <f t="shared" si="16"/>
        <v>0.76642720151425314</v>
      </c>
      <c r="Q75">
        <f t="shared" si="10"/>
        <v>-0.33769018310926036</v>
      </c>
      <c r="R75">
        <f t="shared" si="11"/>
        <v>-1.1170287420262475</v>
      </c>
    </row>
    <row r="76" spans="1:18" x14ac:dyDescent="0.25">
      <c r="A76" s="1">
        <v>420</v>
      </c>
      <c r="B76" s="1">
        <f t="shared" si="2"/>
        <v>7.3303828583761845</v>
      </c>
      <c r="C76" s="1">
        <f t="shared" si="12"/>
        <v>1</v>
      </c>
      <c r="D76" s="1">
        <f t="shared" si="13"/>
        <v>0</v>
      </c>
      <c r="E76" s="1">
        <f t="shared" si="3"/>
        <v>0.86602540378443882</v>
      </c>
      <c r="F76" s="1">
        <f t="shared" si="4"/>
        <v>-7.6566357420926323E-16</v>
      </c>
      <c r="G76" s="1">
        <f t="shared" si="5"/>
        <v>-0.86602540378443815</v>
      </c>
      <c r="H76" s="1">
        <f t="shared" si="14"/>
        <v>0.3</v>
      </c>
      <c r="I76" s="1">
        <f t="shared" si="14"/>
        <v>0</v>
      </c>
      <c r="J76" s="1">
        <f t="shared" si="6"/>
        <v>0.25980762113533162</v>
      </c>
      <c r="K76" s="1">
        <f t="shared" si="7"/>
        <v>-0.25980762113533146</v>
      </c>
      <c r="L76" s="1">
        <f t="shared" si="8"/>
        <v>-2.2969907226277896E-16</v>
      </c>
      <c r="M76" s="1">
        <f t="shared" si="15"/>
        <v>0.4</v>
      </c>
      <c r="N76" s="1">
        <f t="shared" si="15"/>
        <v>2.8797932657906435</v>
      </c>
      <c r="O76" s="1">
        <f t="shared" si="9"/>
        <v>-0.28284271247461917</v>
      </c>
      <c r="P76">
        <f t="shared" si="16"/>
        <v>0.84299031244515121</v>
      </c>
      <c r="Q76">
        <f t="shared" si="10"/>
        <v>-0.54265033360995141</v>
      </c>
      <c r="R76">
        <f t="shared" si="11"/>
        <v>-1.1488681162590575</v>
      </c>
    </row>
    <row r="77" spans="1:18" x14ac:dyDescent="0.25">
      <c r="A77" s="1">
        <v>430</v>
      </c>
      <c r="B77" s="1">
        <f t="shared" si="2"/>
        <v>7.5049157835756164</v>
      </c>
      <c r="C77" s="1">
        <f t="shared" si="12"/>
        <v>1</v>
      </c>
      <c r="D77" s="1">
        <f t="shared" si="13"/>
        <v>0</v>
      </c>
      <c r="E77" s="1">
        <f t="shared" si="3"/>
        <v>0.93969262078590809</v>
      </c>
      <c r="F77" s="1">
        <f t="shared" si="4"/>
        <v>-0.17364817766693003</v>
      </c>
      <c r="G77" s="1">
        <f t="shared" si="5"/>
        <v>-0.76604444311897868</v>
      </c>
      <c r="H77" s="1">
        <f t="shared" si="14"/>
        <v>0.3</v>
      </c>
      <c r="I77" s="1">
        <f t="shared" si="14"/>
        <v>0</v>
      </c>
      <c r="J77" s="1">
        <f t="shared" si="6"/>
        <v>0.2819077862357724</v>
      </c>
      <c r="K77" s="1">
        <f t="shared" si="7"/>
        <v>-0.22981333293569359</v>
      </c>
      <c r="L77" s="1">
        <f t="shared" si="8"/>
        <v>-5.2094453300079009E-2</v>
      </c>
      <c r="M77" s="1">
        <f t="shared" si="15"/>
        <v>0.4</v>
      </c>
      <c r="N77" s="1">
        <f t="shared" si="15"/>
        <v>2.8797932657906435</v>
      </c>
      <c r="O77" s="1">
        <f t="shared" si="9"/>
        <v>-0.32766081771559641</v>
      </c>
      <c r="P77">
        <f t="shared" si="16"/>
        <v>0.89393958930608397</v>
      </c>
      <c r="Q77">
        <f t="shared" si="10"/>
        <v>-0.73112232831821999</v>
      </c>
      <c r="R77">
        <f t="shared" si="11"/>
        <v>-1.1457997141346541</v>
      </c>
    </row>
    <row r="78" spans="1:18" x14ac:dyDescent="0.25">
      <c r="A78" s="1">
        <v>440</v>
      </c>
      <c r="B78" s="1">
        <f t="shared" si="2"/>
        <v>7.67944870877505</v>
      </c>
      <c r="C78" s="1">
        <f t="shared" si="12"/>
        <v>1</v>
      </c>
      <c r="D78" s="1">
        <f t="shared" si="13"/>
        <v>0</v>
      </c>
      <c r="E78" s="1">
        <f t="shared" si="3"/>
        <v>0.98480775301220802</v>
      </c>
      <c r="F78" s="1">
        <f t="shared" si="4"/>
        <v>-0.34202014332566905</v>
      </c>
      <c r="G78" s="1">
        <f t="shared" si="5"/>
        <v>-0.64278760968653892</v>
      </c>
      <c r="H78" s="1">
        <f t="shared" si="14"/>
        <v>0.3</v>
      </c>
      <c r="I78" s="1">
        <f t="shared" si="14"/>
        <v>0</v>
      </c>
      <c r="J78" s="1">
        <f t="shared" si="6"/>
        <v>0.29544232590366237</v>
      </c>
      <c r="K78" s="1">
        <f t="shared" si="7"/>
        <v>-0.19283628290596166</v>
      </c>
      <c r="L78" s="1">
        <f t="shared" si="8"/>
        <v>-0.10260604299770071</v>
      </c>
      <c r="M78" s="1">
        <f t="shared" si="15"/>
        <v>0.4</v>
      </c>
      <c r="N78" s="1">
        <f t="shared" si="15"/>
        <v>2.8797932657906435</v>
      </c>
      <c r="O78" s="1">
        <f t="shared" si="9"/>
        <v>-0.36252311481466004</v>
      </c>
      <c r="P78">
        <f t="shared" si="16"/>
        <v>0.91772696410121035</v>
      </c>
      <c r="Q78">
        <f t="shared" si="10"/>
        <v>-0.8973795410462907</v>
      </c>
      <c r="R78">
        <f t="shared" si="11"/>
        <v>-1.1079167674988997</v>
      </c>
    </row>
    <row r="79" spans="1:18" x14ac:dyDescent="0.25">
      <c r="A79" s="1">
        <v>450</v>
      </c>
      <c r="B79" s="1">
        <f t="shared" si="2"/>
        <v>7.8539816339744828</v>
      </c>
      <c r="C79" s="1">
        <f t="shared" si="12"/>
        <v>1</v>
      </c>
      <c r="D79" s="1">
        <f t="shared" si="13"/>
        <v>0</v>
      </c>
      <c r="E79" s="1">
        <f t="shared" si="3"/>
        <v>1</v>
      </c>
      <c r="F79" s="1">
        <f t="shared" si="4"/>
        <v>-0.50000000000000011</v>
      </c>
      <c r="G79" s="1">
        <f t="shared" si="5"/>
        <v>-0.49999999999999967</v>
      </c>
      <c r="H79" s="1">
        <f t="shared" si="14"/>
        <v>0.3</v>
      </c>
      <c r="I79" s="1">
        <f t="shared" si="14"/>
        <v>0</v>
      </c>
      <c r="J79" s="1">
        <f t="shared" si="6"/>
        <v>0.3</v>
      </c>
      <c r="K79" s="1">
        <f t="shared" si="7"/>
        <v>-0.14999999999999988</v>
      </c>
      <c r="L79" s="1">
        <f t="shared" si="8"/>
        <v>-0.15000000000000002</v>
      </c>
      <c r="M79" s="1">
        <f t="shared" si="15"/>
        <v>0.4</v>
      </c>
      <c r="N79" s="1">
        <f t="shared" si="15"/>
        <v>2.8797932657906435</v>
      </c>
      <c r="O79" s="1">
        <f t="shared" si="9"/>
        <v>-0.3863703305156273</v>
      </c>
      <c r="P79">
        <f t="shared" si="16"/>
        <v>0.91362966948437274</v>
      </c>
      <c r="Q79">
        <f t="shared" si="10"/>
        <v>-1.0363703305156273</v>
      </c>
      <c r="R79">
        <f t="shared" si="11"/>
        <v>-1.0363703305156271</v>
      </c>
    </row>
    <row r="80" spans="1:18" x14ac:dyDescent="0.25">
      <c r="A80" s="1">
        <v>460</v>
      </c>
      <c r="B80" s="1">
        <f t="shared" si="2"/>
        <v>8.0285145591739155</v>
      </c>
      <c r="C80" s="1">
        <f t="shared" si="12"/>
        <v>1</v>
      </c>
      <c r="D80" s="1">
        <f t="shared" si="13"/>
        <v>0</v>
      </c>
      <c r="E80" s="1">
        <f t="shared" si="3"/>
        <v>0.98480775301220813</v>
      </c>
      <c r="F80" s="1">
        <f t="shared" si="4"/>
        <v>-0.64278760968653925</v>
      </c>
      <c r="G80" s="1">
        <f t="shared" si="5"/>
        <v>-0.3420201433256686</v>
      </c>
      <c r="H80" s="1">
        <f t="shared" si="14"/>
        <v>0.3</v>
      </c>
      <c r="I80" s="1">
        <f t="shared" si="14"/>
        <v>0</v>
      </c>
      <c r="J80" s="1">
        <f t="shared" si="6"/>
        <v>0.29544232590366243</v>
      </c>
      <c r="K80" s="1">
        <f t="shared" si="7"/>
        <v>-0.10260604299770058</v>
      </c>
      <c r="L80" s="1">
        <f t="shared" si="8"/>
        <v>-0.19283628290596178</v>
      </c>
      <c r="M80" s="1">
        <f t="shared" si="15"/>
        <v>0.4</v>
      </c>
      <c r="N80" s="1">
        <f t="shared" si="15"/>
        <v>2.8797932657906435</v>
      </c>
      <c r="O80" s="1">
        <f t="shared" si="9"/>
        <v>-0.39847787923669825</v>
      </c>
      <c r="P80">
        <f t="shared" si="16"/>
        <v>0.88177219967917231</v>
      </c>
      <c r="Q80">
        <f t="shared" si="10"/>
        <v>-1.143871531920938</v>
      </c>
      <c r="R80">
        <f t="shared" si="11"/>
        <v>-0.93333430546832874</v>
      </c>
    </row>
    <row r="81" spans="1:18" x14ac:dyDescent="0.25">
      <c r="A81" s="1">
        <v>470</v>
      </c>
      <c r="B81" s="1">
        <f t="shared" si="2"/>
        <v>8.2030474843733483</v>
      </c>
      <c r="C81" s="1">
        <f t="shared" si="12"/>
        <v>1</v>
      </c>
      <c r="D81" s="1">
        <f t="shared" si="13"/>
        <v>0</v>
      </c>
      <c r="E81" s="1">
        <f t="shared" si="3"/>
        <v>0.93969262078590865</v>
      </c>
      <c r="F81" s="1">
        <f t="shared" si="4"/>
        <v>-0.7660444431189779</v>
      </c>
      <c r="G81" s="1">
        <f t="shared" si="5"/>
        <v>-0.17364817766693039</v>
      </c>
      <c r="H81" s="1">
        <f t="shared" si="14"/>
        <v>0.3</v>
      </c>
      <c r="I81" s="1">
        <f t="shared" si="14"/>
        <v>0</v>
      </c>
      <c r="J81" s="1">
        <f t="shared" si="6"/>
        <v>0.28190778623577256</v>
      </c>
      <c r="K81" s="1">
        <f t="shared" si="7"/>
        <v>-5.2094453300079113E-2</v>
      </c>
      <c r="L81" s="1">
        <f t="shared" si="8"/>
        <v>-0.22981333293569337</v>
      </c>
      <c r="M81" s="1">
        <f t="shared" si="15"/>
        <v>0.4</v>
      </c>
      <c r="N81" s="1">
        <f t="shared" si="15"/>
        <v>2.8797932657906435</v>
      </c>
      <c r="O81" s="1">
        <f t="shared" si="9"/>
        <v>-0.39847787923669825</v>
      </c>
      <c r="P81">
        <f t="shared" si="16"/>
        <v>0.82312252778498296</v>
      </c>
      <c r="Q81">
        <f t="shared" si="10"/>
        <v>-1.2166167756557553</v>
      </c>
      <c r="R81">
        <f t="shared" si="11"/>
        <v>-0.801939389839322</v>
      </c>
    </row>
    <row r="82" spans="1:18" x14ac:dyDescent="0.25">
      <c r="A82" s="1">
        <v>480</v>
      </c>
      <c r="B82" s="1">
        <f t="shared" si="2"/>
        <v>8.3775804095727811</v>
      </c>
      <c r="C82" s="1">
        <f t="shared" si="12"/>
        <v>1</v>
      </c>
      <c r="D82" s="1">
        <f t="shared" si="13"/>
        <v>0</v>
      </c>
      <c r="E82" s="1">
        <f t="shared" si="3"/>
        <v>0.86602540378443915</v>
      </c>
      <c r="F82" s="1">
        <f t="shared" si="4"/>
        <v>-0.86602540378443837</v>
      </c>
      <c r="G82" s="1">
        <f t="shared" si="5"/>
        <v>-2.45029690981724E-16</v>
      </c>
      <c r="H82" s="1">
        <f t="shared" si="14"/>
        <v>0.3</v>
      </c>
      <c r="I82" s="1">
        <f t="shared" si="14"/>
        <v>0</v>
      </c>
      <c r="J82" s="1">
        <f t="shared" si="6"/>
        <v>0.25980762113533173</v>
      </c>
      <c r="K82" s="1">
        <f t="shared" si="7"/>
        <v>-7.3508907294517201E-17</v>
      </c>
      <c r="L82" s="1">
        <f t="shared" si="8"/>
        <v>-0.25980762113533151</v>
      </c>
      <c r="M82" s="1">
        <f t="shared" si="15"/>
        <v>0.4</v>
      </c>
      <c r="N82" s="1">
        <f t="shared" si="15"/>
        <v>2.8797932657906435</v>
      </c>
      <c r="O82" s="1">
        <f t="shared" si="9"/>
        <v>-0.38637033051562741</v>
      </c>
      <c r="P82">
        <f t="shared" si="16"/>
        <v>0.73946269440414336</v>
      </c>
      <c r="Q82">
        <f t="shared" si="10"/>
        <v>-1.252395734300066</v>
      </c>
      <c r="R82">
        <f t="shared" si="11"/>
        <v>-0.64617795165095915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Scroll Bar 12">
              <controlPr defaultSize="0" autoPict="0">
                <anchor moveWithCells="1">
                  <from>
                    <xdr:col>3</xdr:col>
                    <xdr:colOff>22860</xdr:colOff>
                    <xdr:row>2</xdr:row>
                    <xdr:rowOff>7620</xdr:rowOff>
                  </from>
                  <to>
                    <xdr:col>3</xdr:col>
                    <xdr:colOff>670560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Scroll Bar 13">
              <controlPr defaultSize="0" autoPict="0">
                <anchor moveWithCells="1">
                  <from>
                    <xdr:col>4</xdr:col>
                    <xdr:colOff>22860</xdr:colOff>
                    <xdr:row>2</xdr:row>
                    <xdr:rowOff>7620</xdr:rowOff>
                  </from>
                  <to>
                    <xdr:col>4</xdr:col>
                    <xdr:colOff>647700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croll Bar 14">
              <controlPr defaultSize="0" autoPict="0">
                <anchor moveWithCells="1">
                  <from>
                    <xdr:col>5</xdr:col>
                    <xdr:colOff>22860</xdr:colOff>
                    <xdr:row>2</xdr:row>
                    <xdr:rowOff>7620</xdr:rowOff>
                  </from>
                  <to>
                    <xdr:col>5</xdr:col>
                    <xdr:colOff>670560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croll Bar 15">
              <controlPr defaultSize="0" autoPict="0">
                <anchor moveWithCells="1">
                  <from>
                    <xdr:col>6</xdr:col>
                    <xdr:colOff>22860</xdr:colOff>
                    <xdr:row>2</xdr:row>
                    <xdr:rowOff>7620</xdr:rowOff>
                  </from>
                  <to>
                    <xdr:col>6</xdr:col>
                    <xdr:colOff>647700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croll Bar 16">
              <controlPr defaultSize="0" autoPict="0">
                <anchor moveWithCells="1">
                  <from>
                    <xdr:col>7</xdr:col>
                    <xdr:colOff>22860</xdr:colOff>
                    <xdr:row>2</xdr:row>
                    <xdr:rowOff>7620</xdr:rowOff>
                  </from>
                  <to>
                    <xdr:col>7</xdr:col>
                    <xdr:colOff>670560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croll Bar 17">
              <controlPr defaultSize="0" autoPict="0">
                <anchor moveWithCells="1">
                  <from>
                    <xdr:col>8</xdr:col>
                    <xdr:colOff>22860</xdr:colOff>
                    <xdr:row>2</xdr:row>
                    <xdr:rowOff>7620</xdr:rowOff>
                  </from>
                  <to>
                    <xdr:col>8</xdr:col>
                    <xdr:colOff>647700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Schufft</cp:lastModifiedBy>
  <cp:lastPrinted>2000-10-01T08:05:01Z</cp:lastPrinted>
  <dcterms:created xsi:type="dcterms:W3CDTF">2000-06-30T07:03:55Z</dcterms:created>
  <dcterms:modified xsi:type="dcterms:W3CDTF">2016-04-18T09:21:27Z</dcterms:modified>
</cp:coreProperties>
</file>