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116" windowHeight="9204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3" i="1" l="1"/>
  <c r="L5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K6" i="1"/>
  <c r="D7" i="1"/>
  <c r="D8" i="1"/>
  <c r="D9" i="1"/>
  <c r="F9" i="1" s="1"/>
  <c r="H9" i="1" s="1"/>
  <c r="D10" i="1"/>
  <c r="F10" i="1" s="1"/>
  <c r="H10" i="1" s="1"/>
  <c r="D11" i="1"/>
  <c r="D12" i="1"/>
  <c r="D13" i="1"/>
  <c r="F13" i="1" s="1"/>
  <c r="H13" i="1" s="1"/>
  <c r="D14" i="1"/>
  <c r="F14" i="1" s="1"/>
  <c r="H14" i="1" s="1"/>
  <c r="D15" i="1"/>
  <c r="D16" i="1"/>
  <c r="D17" i="1"/>
  <c r="F17" i="1" s="1"/>
  <c r="H17" i="1" s="1"/>
  <c r="D18" i="1"/>
  <c r="F18" i="1" s="1"/>
  <c r="H18" i="1" s="1"/>
  <c r="D19" i="1"/>
  <c r="D20" i="1"/>
  <c r="D21" i="1"/>
  <c r="F21" i="1" s="1"/>
  <c r="H21" i="1" s="1"/>
  <c r="D22" i="1"/>
  <c r="F22" i="1" s="1"/>
  <c r="H22" i="1" s="1"/>
  <c r="D23" i="1"/>
  <c r="D24" i="1"/>
  <c r="D25" i="1"/>
  <c r="F25" i="1" s="1"/>
  <c r="H25" i="1" s="1"/>
  <c r="D26" i="1"/>
  <c r="F26" i="1" s="1"/>
  <c r="H26" i="1" s="1"/>
  <c r="D27" i="1"/>
  <c r="D28" i="1"/>
  <c r="D29" i="1"/>
  <c r="F29" i="1" s="1"/>
  <c r="H29" i="1" s="1"/>
  <c r="D30" i="1"/>
  <c r="F30" i="1" s="1"/>
  <c r="H30" i="1" s="1"/>
  <c r="D31" i="1"/>
  <c r="D32" i="1"/>
  <c r="D33" i="1"/>
  <c r="F33" i="1" s="1"/>
  <c r="H33" i="1" s="1"/>
  <c r="D34" i="1"/>
  <c r="F34" i="1" s="1"/>
  <c r="H34" i="1" s="1"/>
  <c r="D35" i="1"/>
  <c r="D36" i="1"/>
  <c r="D37" i="1"/>
  <c r="F37" i="1" s="1"/>
  <c r="H37" i="1" s="1"/>
  <c r="D38" i="1"/>
  <c r="F38" i="1" s="1"/>
  <c r="H38" i="1" s="1"/>
  <c r="D39" i="1"/>
  <c r="D40" i="1"/>
  <c r="D41" i="1"/>
  <c r="F41" i="1" s="1"/>
  <c r="D42" i="1"/>
  <c r="F42" i="1" s="1"/>
  <c r="H42" i="1" s="1"/>
  <c r="D43" i="1"/>
  <c r="D44" i="1"/>
  <c r="D45" i="1"/>
  <c r="F45" i="1" s="1"/>
  <c r="D46" i="1"/>
  <c r="F46" i="1" s="1"/>
  <c r="H46" i="1" s="1"/>
  <c r="D47" i="1"/>
  <c r="D48" i="1"/>
  <c r="D49" i="1"/>
  <c r="F49" i="1" s="1"/>
  <c r="H49" i="1" s="1"/>
  <c r="D50" i="1"/>
  <c r="F50" i="1" s="1"/>
  <c r="H50" i="1" s="1"/>
  <c r="D51" i="1"/>
  <c r="D52" i="1"/>
  <c r="D53" i="1"/>
  <c r="F53" i="1" s="1"/>
  <c r="H53" i="1" s="1"/>
  <c r="D54" i="1"/>
  <c r="F54" i="1" s="1"/>
  <c r="H54" i="1" s="1"/>
  <c r="D55" i="1"/>
  <c r="D56" i="1"/>
  <c r="D57" i="1"/>
  <c r="F57" i="1" s="1"/>
  <c r="D58" i="1"/>
  <c r="F58" i="1" s="1"/>
  <c r="H58" i="1" s="1"/>
  <c r="D59" i="1"/>
  <c r="D60" i="1"/>
  <c r="D61" i="1"/>
  <c r="F61" i="1" s="1"/>
  <c r="D62" i="1"/>
  <c r="F62" i="1" s="1"/>
  <c r="H62" i="1" s="1"/>
  <c r="D63" i="1"/>
  <c r="D64" i="1"/>
  <c r="D65" i="1"/>
  <c r="F65" i="1" s="1"/>
  <c r="H65" i="1" s="1"/>
  <c r="D66" i="1"/>
  <c r="F66" i="1" s="1"/>
  <c r="H66" i="1" s="1"/>
  <c r="D67" i="1"/>
  <c r="D68" i="1"/>
  <c r="D69" i="1"/>
  <c r="F69" i="1" s="1"/>
  <c r="H69" i="1" s="1"/>
  <c r="D70" i="1"/>
  <c r="F70" i="1" s="1"/>
  <c r="H70" i="1" s="1"/>
  <c r="D71" i="1"/>
  <c r="D72" i="1"/>
  <c r="D73" i="1"/>
  <c r="F73" i="1" s="1"/>
  <c r="D74" i="1"/>
  <c r="F74" i="1" s="1"/>
  <c r="H74" i="1" s="1"/>
  <c r="D75" i="1"/>
  <c r="D76" i="1"/>
  <c r="D77" i="1"/>
  <c r="F77" i="1" s="1"/>
  <c r="D78" i="1"/>
  <c r="F78" i="1" s="1"/>
  <c r="H78" i="1" s="1"/>
  <c r="D6" i="1"/>
  <c r="N6" i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6" i="1"/>
  <c r="J6" i="1" s="1"/>
  <c r="H41" i="1"/>
  <c r="H45" i="1"/>
  <c r="H57" i="1"/>
  <c r="H61" i="1"/>
  <c r="H73" i="1"/>
  <c r="H7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6" i="1"/>
  <c r="F7" i="1"/>
  <c r="H7" i="1" s="1"/>
  <c r="F8" i="1"/>
  <c r="H8" i="1" s="1"/>
  <c r="F11" i="1"/>
  <c r="H11" i="1" s="1"/>
  <c r="F12" i="1"/>
  <c r="H12" i="1" s="1"/>
  <c r="F15" i="1"/>
  <c r="H15" i="1" s="1"/>
  <c r="F16" i="1"/>
  <c r="H16" i="1" s="1"/>
  <c r="F19" i="1"/>
  <c r="H19" i="1" s="1"/>
  <c r="F20" i="1"/>
  <c r="H20" i="1" s="1"/>
  <c r="F23" i="1"/>
  <c r="H23" i="1" s="1"/>
  <c r="F24" i="1"/>
  <c r="H24" i="1" s="1"/>
  <c r="F27" i="1"/>
  <c r="H27" i="1" s="1"/>
  <c r="F28" i="1"/>
  <c r="H28" i="1" s="1"/>
  <c r="F31" i="1"/>
  <c r="H31" i="1" s="1"/>
  <c r="F32" i="1"/>
  <c r="H32" i="1" s="1"/>
  <c r="F35" i="1"/>
  <c r="H35" i="1" s="1"/>
  <c r="F36" i="1"/>
  <c r="H36" i="1" s="1"/>
  <c r="F39" i="1"/>
  <c r="H39" i="1" s="1"/>
  <c r="F40" i="1"/>
  <c r="H40" i="1" s="1"/>
  <c r="F43" i="1"/>
  <c r="H43" i="1" s="1"/>
  <c r="F44" i="1"/>
  <c r="H44" i="1" s="1"/>
  <c r="F47" i="1"/>
  <c r="H47" i="1" s="1"/>
  <c r="F48" i="1"/>
  <c r="H48" i="1" s="1"/>
  <c r="F51" i="1"/>
  <c r="H51" i="1" s="1"/>
  <c r="F52" i="1"/>
  <c r="H52" i="1" s="1"/>
  <c r="F55" i="1"/>
  <c r="H55" i="1" s="1"/>
  <c r="F56" i="1"/>
  <c r="H56" i="1" s="1"/>
  <c r="F59" i="1"/>
  <c r="H59" i="1" s="1"/>
  <c r="F60" i="1"/>
  <c r="H60" i="1" s="1"/>
  <c r="F63" i="1"/>
  <c r="H63" i="1" s="1"/>
  <c r="F64" i="1"/>
  <c r="H64" i="1" s="1"/>
  <c r="F67" i="1"/>
  <c r="H67" i="1" s="1"/>
  <c r="F68" i="1"/>
  <c r="H68" i="1" s="1"/>
  <c r="F71" i="1"/>
  <c r="H71" i="1" s="1"/>
  <c r="F72" i="1"/>
  <c r="H72" i="1" s="1"/>
  <c r="F75" i="1"/>
  <c r="H75" i="1" s="1"/>
  <c r="F76" i="1"/>
  <c r="H76" i="1" s="1"/>
  <c r="F6" i="1"/>
  <c r="H6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6" i="1"/>
  <c r="O6" i="1" l="1"/>
  <c r="O7" i="1"/>
  <c r="O8" i="1"/>
  <c r="O9" i="1" l="1"/>
  <c r="O10" i="1" l="1"/>
  <c r="O11" i="1" l="1"/>
  <c r="O12" i="1" l="1"/>
  <c r="O13" i="1" l="1"/>
  <c r="O14" i="1" l="1"/>
  <c r="O15" i="1" l="1"/>
  <c r="O16" i="1" l="1"/>
  <c r="O17" i="1" l="1"/>
  <c r="O18" i="1" l="1"/>
  <c r="O19" i="1" l="1"/>
  <c r="O20" i="1" l="1"/>
  <c r="O21" i="1" l="1"/>
  <c r="O22" i="1" l="1"/>
  <c r="O23" i="1" l="1"/>
  <c r="O24" i="1" l="1"/>
  <c r="O25" i="1" l="1"/>
  <c r="O26" i="1" l="1"/>
  <c r="O27" i="1" l="1"/>
  <c r="O28" i="1" l="1"/>
  <c r="O29" i="1" l="1"/>
  <c r="O30" i="1" l="1"/>
  <c r="O31" i="1" l="1"/>
  <c r="O32" i="1" l="1"/>
  <c r="O33" i="1" l="1"/>
  <c r="O34" i="1" l="1"/>
  <c r="O35" i="1" l="1"/>
  <c r="O36" i="1" l="1"/>
  <c r="O37" i="1" l="1"/>
  <c r="O38" i="1" l="1"/>
  <c r="O39" i="1" l="1"/>
  <c r="O40" i="1" l="1"/>
  <c r="O41" i="1" l="1"/>
  <c r="O42" i="1" l="1"/>
  <c r="O43" i="1" l="1"/>
  <c r="O44" i="1" l="1"/>
  <c r="O45" i="1" l="1"/>
  <c r="O46" i="1" l="1"/>
  <c r="O47" i="1" l="1"/>
  <c r="O48" i="1" l="1"/>
  <c r="O49" i="1" l="1"/>
  <c r="O50" i="1" l="1"/>
  <c r="O51" i="1" l="1"/>
  <c r="O52" i="1" l="1"/>
  <c r="O53" i="1" l="1"/>
  <c r="O54" i="1" l="1"/>
  <c r="O55" i="1" l="1"/>
  <c r="O56" i="1" l="1"/>
  <c r="O57" i="1" l="1"/>
  <c r="O58" i="1" l="1"/>
  <c r="O59" i="1" l="1"/>
  <c r="O60" i="1" l="1"/>
  <c r="O61" i="1" l="1"/>
  <c r="O62" i="1" l="1"/>
  <c r="O63" i="1" l="1"/>
  <c r="O64" i="1" l="1"/>
  <c r="O65" i="1" l="1"/>
  <c r="O66" i="1" l="1"/>
  <c r="O67" i="1" l="1"/>
  <c r="O68" i="1" l="1"/>
  <c r="O69" i="1" l="1"/>
  <c r="O70" i="1" l="1"/>
  <c r="O71" i="1" l="1"/>
  <c r="O72" i="1" l="1"/>
  <c r="O73" i="1" l="1"/>
  <c r="O74" i="1" l="1"/>
  <c r="O75" i="1" l="1"/>
  <c r="O76" i="1" l="1"/>
  <c r="O78" i="1" l="1"/>
  <c r="O77" i="1"/>
</calcChain>
</file>

<file path=xl/sharedStrings.xml><?xml version="1.0" encoding="utf-8"?>
<sst xmlns="http://schemas.openxmlformats.org/spreadsheetml/2006/main" count="12" uniqueCount="11">
  <si>
    <t>grad</t>
  </si>
  <si>
    <t>Versch</t>
  </si>
  <si>
    <t>deg</t>
  </si>
  <si>
    <t>deg versch</t>
  </si>
  <si>
    <t>sin deg</t>
  </si>
  <si>
    <t>sin deg versc</t>
  </si>
  <si>
    <t>u</t>
  </si>
  <si>
    <t>iabl</t>
  </si>
  <si>
    <t>ivc</t>
  </si>
  <si>
    <t>iges</t>
  </si>
  <si>
    <t>U/kV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</si>
</sst>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67536246467594"/>
          <c:y val="3.091762652475458E-2"/>
          <c:w val="0.79324126017794105"/>
          <c:h val="0.89610816191835674"/>
        </c:manualLayout>
      </c:layout>
      <c:scatterChart>
        <c:scatterStyle val="smoothMarker"/>
        <c:varyColors val="0"/>
        <c:ser>
          <c:idx val="2"/>
          <c:order val="0"/>
          <c:tx>
            <c:v>u</c:v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Tabelle1!$E$6:$E$78</c:f>
              <c:numCache>
                <c:formatCode>General</c:formatCode>
                <c:ptCount val="73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  <c:pt idx="37">
                  <c:v>6.457718232379019</c:v>
                </c:pt>
                <c:pt idx="38">
                  <c:v>6.6322511575784526</c:v>
                </c:pt>
                <c:pt idx="39">
                  <c:v>6.8067840827778845</c:v>
                </c:pt>
                <c:pt idx="40">
                  <c:v>6.9813170079773181</c:v>
                </c:pt>
                <c:pt idx="41">
                  <c:v>7.1558499331767509</c:v>
                </c:pt>
                <c:pt idx="42">
                  <c:v>7.3303828583761845</c:v>
                </c:pt>
                <c:pt idx="43">
                  <c:v>7.5049157835756164</c:v>
                </c:pt>
                <c:pt idx="44">
                  <c:v>7.67944870877505</c:v>
                </c:pt>
                <c:pt idx="45">
                  <c:v>7.8539816339744828</c:v>
                </c:pt>
                <c:pt idx="46">
                  <c:v>8.0285145591739155</c:v>
                </c:pt>
                <c:pt idx="47">
                  <c:v>8.2030474843733483</c:v>
                </c:pt>
                <c:pt idx="48">
                  <c:v>8.3775804095727811</c:v>
                </c:pt>
                <c:pt idx="49">
                  <c:v>8.5521133347722138</c:v>
                </c:pt>
                <c:pt idx="50">
                  <c:v>8.7266462599716466</c:v>
                </c:pt>
                <c:pt idx="51">
                  <c:v>8.9011791851710811</c:v>
                </c:pt>
                <c:pt idx="52">
                  <c:v>9.0757121103705138</c:v>
                </c:pt>
                <c:pt idx="53">
                  <c:v>9.2502450355699466</c:v>
                </c:pt>
                <c:pt idx="54">
                  <c:v>9.4247779607693793</c:v>
                </c:pt>
                <c:pt idx="55">
                  <c:v>9.5993108859688121</c:v>
                </c:pt>
                <c:pt idx="56">
                  <c:v>9.7738438111682449</c:v>
                </c:pt>
                <c:pt idx="57">
                  <c:v>9.9483767363676794</c:v>
                </c:pt>
                <c:pt idx="58">
                  <c:v>10.12290966156711</c:v>
                </c:pt>
                <c:pt idx="59">
                  <c:v>10.297442586766545</c:v>
                </c:pt>
                <c:pt idx="60">
                  <c:v>10.471975511965978</c:v>
                </c:pt>
                <c:pt idx="61">
                  <c:v>10.64650843716541</c:v>
                </c:pt>
                <c:pt idx="62">
                  <c:v>10.821041362364843</c:v>
                </c:pt>
                <c:pt idx="63">
                  <c:v>10.995574287564276</c:v>
                </c:pt>
                <c:pt idx="64">
                  <c:v>11.170107212763709</c:v>
                </c:pt>
                <c:pt idx="65">
                  <c:v>11.344640137963141</c:v>
                </c:pt>
                <c:pt idx="66">
                  <c:v>11.519173063162574</c:v>
                </c:pt>
                <c:pt idx="67">
                  <c:v>11.693705988362007</c:v>
                </c:pt>
                <c:pt idx="68">
                  <c:v>11.868238913561441</c:v>
                </c:pt>
                <c:pt idx="69">
                  <c:v>12.042771838760874</c:v>
                </c:pt>
                <c:pt idx="70">
                  <c:v>12.217304763960305</c:v>
                </c:pt>
                <c:pt idx="71">
                  <c:v>12.39183768915974</c:v>
                </c:pt>
                <c:pt idx="72">
                  <c:v>12.566370614359172</c:v>
                </c:pt>
              </c:numCache>
            </c:numRef>
          </c:xVal>
          <c:yVal>
            <c:numRef>
              <c:f>Tabelle1!$N$6:$N$78</c:f>
              <c:numCache>
                <c:formatCode>General</c:formatCode>
                <c:ptCount val="73"/>
                <c:pt idx="0">
                  <c:v>0</c:v>
                </c:pt>
                <c:pt idx="1">
                  <c:v>26.047226650039551</c:v>
                </c:pt>
                <c:pt idx="2">
                  <c:v>51.303021498850306</c:v>
                </c:pt>
                <c:pt idx="3">
                  <c:v>74.999999999999986</c:v>
                </c:pt>
                <c:pt idx="4">
                  <c:v>96.41814145298089</c:v>
                </c:pt>
                <c:pt idx="5">
                  <c:v>114.9066664678467</c:v>
                </c:pt>
                <c:pt idx="6">
                  <c:v>129.9038105676658</c:v>
                </c:pt>
                <c:pt idx="7">
                  <c:v>140.95389311788625</c:v>
                </c:pt>
                <c:pt idx="8">
                  <c:v>147.72116295183119</c:v>
                </c:pt>
                <c:pt idx="9">
                  <c:v>150</c:v>
                </c:pt>
                <c:pt idx="10">
                  <c:v>147.72116295183119</c:v>
                </c:pt>
                <c:pt idx="11">
                  <c:v>140.95389311788625</c:v>
                </c:pt>
                <c:pt idx="12">
                  <c:v>129.9038105676658</c:v>
                </c:pt>
                <c:pt idx="13">
                  <c:v>114.9066664678467</c:v>
                </c:pt>
                <c:pt idx="14">
                  <c:v>96.418141452980919</c:v>
                </c:pt>
                <c:pt idx="15">
                  <c:v>74.999999999999986</c:v>
                </c:pt>
                <c:pt idx="16">
                  <c:v>51.303021498850335</c:v>
                </c:pt>
                <c:pt idx="17">
                  <c:v>26.047226650039541</c:v>
                </c:pt>
                <c:pt idx="18">
                  <c:v>1.83772268236293E-14</c:v>
                </c:pt>
                <c:pt idx="19">
                  <c:v>-26.047226650039569</c:v>
                </c:pt>
                <c:pt idx="20">
                  <c:v>-51.303021498850299</c:v>
                </c:pt>
                <c:pt idx="21">
                  <c:v>-75.000000000000014</c:v>
                </c:pt>
                <c:pt idx="22">
                  <c:v>-96.41814145298089</c:v>
                </c:pt>
                <c:pt idx="23">
                  <c:v>-114.90666646784669</c:v>
                </c:pt>
                <c:pt idx="24">
                  <c:v>-129.90381056766574</c:v>
                </c:pt>
                <c:pt idx="25">
                  <c:v>-140.95389311788622</c:v>
                </c:pt>
                <c:pt idx="26">
                  <c:v>-147.72116295183119</c:v>
                </c:pt>
                <c:pt idx="27">
                  <c:v>-150</c:v>
                </c:pt>
                <c:pt idx="28">
                  <c:v>-147.72116295183122</c:v>
                </c:pt>
                <c:pt idx="29">
                  <c:v>-140.95389311788628</c:v>
                </c:pt>
                <c:pt idx="30">
                  <c:v>-129.9038105676658</c:v>
                </c:pt>
                <c:pt idx="31">
                  <c:v>-114.90666646784672</c:v>
                </c:pt>
                <c:pt idx="32">
                  <c:v>-96.418141452980933</c:v>
                </c:pt>
                <c:pt idx="33">
                  <c:v>-75.000000000000071</c:v>
                </c:pt>
                <c:pt idx="34">
                  <c:v>-51.303021498850292</c:v>
                </c:pt>
                <c:pt idx="35">
                  <c:v>-26.04722665003969</c:v>
                </c:pt>
                <c:pt idx="36">
                  <c:v>-3.67544536472586E-14</c:v>
                </c:pt>
                <c:pt idx="37">
                  <c:v>26.047226650039487</c:v>
                </c:pt>
                <c:pt idx="38">
                  <c:v>51.303021498850342</c:v>
                </c:pt>
                <c:pt idx="39">
                  <c:v>74.999999999999886</c:v>
                </c:pt>
                <c:pt idx="40">
                  <c:v>96.418141452980876</c:v>
                </c:pt>
                <c:pt idx="41">
                  <c:v>114.90666646784666</c:v>
                </c:pt>
                <c:pt idx="42">
                  <c:v>129.90381056766583</c:v>
                </c:pt>
                <c:pt idx="43">
                  <c:v>140.95389311788622</c:v>
                </c:pt>
                <c:pt idx="44">
                  <c:v>147.72116295183119</c:v>
                </c:pt>
                <c:pt idx="45">
                  <c:v>150</c:v>
                </c:pt>
                <c:pt idx="46">
                  <c:v>147.72116295183122</c:v>
                </c:pt>
                <c:pt idx="47">
                  <c:v>140.95389311788631</c:v>
                </c:pt>
                <c:pt idx="48">
                  <c:v>129.90381056766589</c:v>
                </c:pt>
                <c:pt idx="49">
                  <c:v>114.90666646784682</c:v>
                </c:pt>
                <c:pt idx="50">
                  <c:v>96.418141452981061</c:v>
                </c:pt>
                <c:pt idx="51">
                  <c:v>74.999999999999972</c:v>
                </c:pt>
                <c:pt idx="52">
                  <c:v>51.303021498850306</c:v>
                </c:pt>
                <c:pt idx="53">
                  <c:v>26.047226650039576</c:v>
                </c:pt>
                <c:pt idx="54">
                  <c:v>5.51316804708879E-14</c:v>
                </c:pt>
                <c:pt idx="55">
                  <c:v>-26.047226650039466</c:v>
                </c:pt>
                <c:pt idx="56">
                  <c:v>-51.3030214988502</c:v>
                </c:pt>
                <c:pt idx="57">
                  <c:v>-75.000000000000099</c:v>
                </c:pt>
                <c:pt idx="58">
                  <c:v>-96.418141452980748</c:v>
                </c:pt>
                <c:pt idx="59">
                  <c:v>-114.90666646784673</c:v>
                </c:pt>
                <c:pt idx="60">
                  <c:v>-129.9038105676658</c:v>
                </c:pt>
                <c:pt idx="61">
                  <c:v>-140.95389311788625</c:v>
                </c:pt>
                <c:pt idx="62">
                  <c:v>-147.72116295183119</c:v>
                </c:pt>
                <c:pt idx="63">
                  <c:v>-150</c:v>
                </c:pt>
                <c:pt idx="64">
                  <c:v>-147.72116295183122</c:v>
                </c:pt>
                <c:pt idx="65">
                  <c:v>-140.95389311788631</c:v>
                </c:pt>
                <c:pt idx="66">
                  <c:v>-129.90381056766589</c:v>
                </c:pt>
                <c:pt idx="67">
                  <c:v>-114.90666646784682</c:v>
                </c:pt>
                <c:pt idx="68">
                  <c:v>-96.418141452980848</c:v>
                </c:pt>
                <c:pt idx="69">
                  <c:v>-74.999999999999986</c:v>
                </c:pt>
                <c:pt idx="70">
                  <c:v>-51.303021498850576</c:v>
                </c:pt>
                <c:pt idx="71">
                  <c:v>-26.047226650039594</c:v>
                </c:pt>
                <c:pt idx="72">
                  <c:v>-7.3508907294517201E-14</c:v>
                </c:pt>
              </c:numCache>
            </c:numRef>
          </c:yVal>
          <c:smooth val="1"/>
        </c:ser>
        <c:ser>
          <c:idx val="0"/>
          <c:order val="1"/>
          <c:tx>
            <c:v>i Abl.</c:v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Tabelle1!$E$6:$E$78</c:f>
              <c:numCache>
                <c:formatCode>General</c:formatCode>
                <c:ptCount val="73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  <c:pt idx="37">
                  <c:v>6.457718232379019</c:v>
                </c:pt>
                <c:pt idx="38">
                  <c:v>6.6322511575784526</c:v>
                </c:pt>
                <c:pt idx="39">
                  <c:v>6.8067840827778845</c:v>
                </c:pt>
                <c:pt idx="40">
                  <c:v>6.9813170079773181</c:v>
                </c:pt>
                <c:pt idx="41">
                  <c:v>7.1558499331767509</c:v>
                </c:pt>
                <c:pt idx="42">
                  <c:v>7.3303828583761845</c:v>
                </c:pt>
                <c:pt idx="43">
                  <c:v>7.5049157835756164</c:v>
                </c:pt>
                <c:pt idx="44">
                  <c:v>7.67944870877505</c:v>
                </c:pt>
                <c:pt idx="45">
                  <c:v>7.8539816339744828</c:v>
                </c:pt>
                <c:pt idx="46">
                  <c:v>8.0285145591739155</c:v>
                </c:pt>
                <c:pt idx="47">
                  <c:v>8.2030474843733483</c:v>
                </c:pt>
                <c:pt idx="48">
                  <c:v>8.3775804095727811</c:v>
                </c:pt>
                <c:pt idx="49">
                  <c:v>8.5521133347722138</c:v>
                </c:pt>
                <c:pt idx="50">
                  <c:v>8.7266462599716466</c:v>
                </c:pt>
                <c:pt idx="51">
                  <c:v>8.9011791851710811</c:v>
                </c:pt>
                <c:pt idx="52">
                  <c:v>9.0757121103705138</c:v>
                </c:pt>
                <c:pt idx="53">
                  <c:v>9.2502450355699466</c:v>
                </c:pt>
                <c:pt idx="54">
                  <c:v>9.4247779607693793</c:v>
                </c:pt>
                <c:pt idx="55">
                  <c:v>9.5993108859688121</c:v>
                </c:pt>
                <c:pt idx="56">
                  <c:v>9.7738438111682449</c:v>
                </c:pt>
                <c:pt idx="57">
                  <c:v>9.9483767363676794</c:v>
                </c:pt>
                <c:pt idx="58">
                  <c:v>10.12290966156711</c:v>
                </c:pt>
                <c:pt idx="59">
                  <c:v>10.297442586766545</c:v>
                </c:pt>
                <c:pt idx="60">
                  <c:v>10.471975511965978</c:v>
                </c:pt>
                <c:pt idx="61">
                  <c:v>10.64650843716541</c:v>
                </c:pt>
                <c:pt idx="62">
                  <c:v>10.821041362364843</c:v>
                </c:pt>
                <c:pt idx="63">
                  <c:v>10.995574287564276</c:v>
                </c:pt>
                <c:pt idx="64">
                  <c:v>11.170107212763709</c:v>
                </c:pt>
                <c:pt idx="65">
                  <c:v>11.344640137963141</c:v>
                </c:pt>
                <c:pt idx="66">
                  <c:v>11.519173063162574</c:v>
                </c:pt>
                <c:pt idx="67">
                  <c:v>11.693705988362007</c:v>
                </c:pt>
                <c:pt idx="68">
                  <c:v>11.868238913561441</c:v>
                </c:pt>
                <c:pt idx="69">
                  <c:v>12.042771838760874</c:v>
                </c:pt>
                <c:pt idx="70">
                  <c:v>12.217304763960305</c:v>
                </c:pt>
                <c:pt idx="71">
                  <c:v>12.39183768915974</c:v>
                </c:pt>
                <c:pt idx="72">
                  <c:v>12.566370614359172</c:v>
                </c:pt>
              </c:numCache>
            </c:numRef>
          </c:xVal>
          <c:yVal>
            <c:numRef>
              <c:f>Tabelle1!$J$6:$J$78</c:f>
              <c:numCache>
                <c:formatCode>General</c:formatCode>
                <c:ptCount val="73"/>
                <c:pt idx="0">
                  <c:v>0</c:v>
                </c:pt>
                <c:pt idx="1">
                  <c:v>1.3963916549732927E-7</c:v>
                </c:pt>
                <c:pt idx="2">
                  <c:v>1.2269356656092654E-4</c:v>
                </c:pt>
                <c:pt idx="3">
                  <c:v>5.4702224555825008E-3</c:v>
                </c:pt>
                <c:pt idx="4">
                  <c:v>6.7449682881907294E-2</c:v>
                </c:pt>
                <c:pt idx="5">
                  <c:v>0.38980249104785963</c:v>
                </c:pt>
                <c:pt idx="6">
                  <c:v>1.3292640567065492</c:v>
                </c:pt>
                <c:pt idx="7">
                  <c:v>3.0072055142297107</c:v>
                </c:pt>
                <c:pt idx="8">
                  <c:v>4.8063958314755446</c:v>
                </c:pt>
                <c:pt idx="9">
                  <c:v>5.6015077945164906</c:v>
                </c:pt>
                <c:pt idx="10">
                  <c:v>4.8063958314755446</c:v>
                </c:pt>
                <c:pt idx="11">
                  <c:v>3.0072055142297107</c:v>
                </c:pt>
                <c:pt idx="12">
                  <c:v>1.3292640567065492</c:v>
                </c:pt>
                <c:pt idx="13">
                  <c:v>0.38980249104785963</c:v>
                </c:pt>
                <c:pt idx="14">
                  <c:v>6.7449682881907502E-2</c:v>
                </c:pt>
                <c:pt idx="15">
                  <c:v>5.4702224555825008E-3</c:v>
                </c:pt>
                <c:pt idx="16">
                  <c:v>1.2269356656092724E-4</c:v>
                </c:pt>
                <c:pt idx="17">
                  <c:v>1.3963916549732887E-7</c:v>
                </c:pt>
                <c:pt idx="18">
                  <c:v>4.2676825896873612E-159</c:v>
                </c:pt>
                <c:pt idx="19">
                  <c:v>-1.396391654973303E-7</c:v>
                </c:pt>
                <c:pt idx="20">
                  <c:v>-1.2269356656092643E-4</c:v>
                </c:pt>
                <c:pt idx="21">
                  <c:v>-5.4702224555825199E-3</c:v>
                </c:pt>
                <c:pt idx="22">
                  <c:v>-6.7449682881907294E-2</c:v>
                </c:pt>
                <c:pt idx="23">
                  <c:v>-0.38980249104785941</c:v>
                </c:pt>
                <c:pt idx="24">
                  <c:v>-1.3292640567065444</c:v>
                </c:pt>
                <c:pt idx="25">
                  <c:v>-3.0072055142297014</c:v>
                </c:pt>
                <c:pt idx="26">
                  <c:v>-4.8063958314755446</c:v>
                </c:pt>
                <c:pt idx="27">
                  <c:v>-5.6015077945164906</c:v>
                </c:pt>
                <c:pt idx="28">
                  <c:v>-4.8063958314755446</c:v>
                </c:pt>
                <c:pt idx="29">
                  <c:v>-3.0072055142297174</c:v>
                </c:pt>
                <c:pt idx="30">
                  <c:v>-1.3292640567065492</c:v>
                </c:pt>
                <c:pt idx="31">
                  <c:v>-0.38980249104786024</c:v>
                </c:pt>
                <c:pt idx="32">
                  <c:v>-6.7449682881907641E-2</c:v>
                </c:pt>
                <c:pt idx="33">
                  <c:v>-5.4702224555825633E-3</c:v>
                </c:pt>
                <c:pt idx="34">
                  <c:v>-1.2269356656092621E-4</c:v>
                </c:pt>
                <c:pt idx="35">
                  <c:v>-1.3963916549733668E-7</c:v>
                </c:pt>
                <c:pt idx="36">
                  <c:v>-4.3701069718398579E-156</c:v>
                </c:pt>
                <c:pt idx="37">
                  <c:v>1.3963916549732588E-7</c:v>
                </c:pt>
                <c:pt idx="38">
                  <c:v>1.2269356656092749E-4</c:v>
                </c:pt>
                <c:pt idx="39">
                  <c:v>5.470222455582421E-3</c:v>
                </c:pt>
                <c:pt idx="40">
                  <c:v>6.7449682881907197E-2</c:v>
                </c:pt>
                <c:pt idx="41">
                  <c:v>0.38980249104785819</c:v>
                </c:pt>
                <c:pt idx="42">
                  <c:v>1.3292640567065515</c:v>
                </c:pt>
                <c:pt idx="43">
                  <c:v>3.0072055142297014</c:v>
                </c:pt>
                <c:pt idx="44">
                  <c:v>4.8063958314755446</c:v>
                </c:pt>
                <c:pt idx="45">
                  <c:v>5.6015077945164906</c:v>
                </c:pt>
                <c:pt idx="46">
                  <c:v>4.8063958314755446</c:v>
                </c:pt>
                <c:pt idx="47">
                  <c:v>3.0072055142297227</c:v>
                </c:pt>
                <c:pt idx="48">
                  <c:v>1.3292640567065577</c:v>
                </c:pt>
                <c:pt idx="49">
                  <c:v>0.38980249104786374</c:v>
                </c:pt>
                <c:pt idx="50">
                  <c:v>6.7449682881908529E-2</c:v>
                </c:pt>
                <c:pt idx="51">
                  <c:v>5.4702224555824861E-3</c:v>
                </c:pt>
                <c:pt idx="52">
                  <c:v>1.2269356656092654E-4</c:v>
                </c:pt>
                <c:pt idx="53">
                  <c:v>1.3963916549733067E-7</c:v>
                </c:pt>
                <c:pt idx="54">
                  <c:v>2.5200238923844873E-154</c:v>
                </c:pt>
                <c:pt idx="55">
                  <c:v>-1.3963916549732485E-7</c:v>
                </c:pt>
                <c:pt idx="56">
                  <c:v>-1.226935665609241E-4</c:v>
                </c:pt>
                <c:pt idx="57">
                  <c:v>-5.4702224555825737E-3</c:v>
                </c:pt>
                <c:pt idx="58">
                  <c:v>-6.7449682881906309E-2</c:v>
                </c:pt>
                <c:pt idx="59">
                  <c:v>-0.38980249104786086</c:v>
                </c:pt>
                <c:pt idx="60">
                  <c:v>-1.3292640567065492</c:v>
                </c:pt>
                <c:pt idx="61">
                  <c:v>-3.0072055142297107</c:v>
                </c:pt>
                <c:pt idx="62">
                  <c:v>-4.8063958314755446</c:v>
                </c:pt>
                <c:pt idx="63">
                  <c:v>-5.6015077945164906</c:v>
                </c:pt>
                <c:pt idx="64">
                  <c:v>-4.8063958314755446</c:v>
                </c:pt>
                <c:pt idx="65">
                  <c:v>-3.0072055142297227</c:v>
                </c:pt>
                <c:pt idx="66">
                  <c:v>-1.3292640567065577</c:v>
                </c:pt>
                <c:pt idx="67">
                  <c:v>-0.38980249104786374</c:v>
                </c:pt>
                <c:pt idx="68">
                  <c:v>-6.7449682881907003E-2</c:v>
                </c:pt>
                <c:pt idx="69">
                  <c:v>-5.4702224555825008E-3</c:v>
                </c:pt>
                <c:pt idx="70">
                  <c:v>-1.2269356656093304E-4</c:v>
                </c:pt>
                <c:pt idx="71">
                  <c:v>-1.3963916549733173E-7</c:v>
                </c:pt>
                <c:pt idx="72">
                  <c:v>-4.4749895391640145E-153</c:v>
                </c:pt>
              </c:numCache>
            </c:numRef>
          </c:yVal>
          <c:smooth val="1"/>
        </c:ser>
        <c:ser>
          <c:idx val="1"/>
          <c:order val="2"/>
          <c:tx>
            <c:v>i C</c:v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Tabelle1!$E$6:$E$78</c:f>
              <c:numCache>
                <c:formatCode>General</c:formatCode>
                <c:ptCount val="73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  <c:pt idx="37">
                  <c:v>6.457718232379019</c:v>
                </c:pt>
                <c:pt idx="38">
                  <c:v>6.6322511575784526</c:v>
                </c:pt>
                <c:pt idx="39">
                  <c:v>6.8067840827778845</c:v>
                </c:pt>
                <c:pt idx="40">
                  <c:v>6.9813170079773181</c:v>
                </c:pt>
                <c:pt idx="41">
                  <c:v>7.1558499331767509</c:v>
                </c:pt>
                <c:pt idx="42">
                  <c:v>7.3303828583761845</c:v>
                </c:pt>
                <c:pt idx="43">
                  <c:v>7.5049157835756164</c:v>
                </c:pt>
                <c:pt idx="44">
                  <c:v>7.67944870877505</c:v>
                </c:pt>
                <c:pt idx="45">
                  <c:v>7.8539816339744828</c:v>
                </c:pt>
                <c:pt idx="46">
                  <c:v>8.0285145591739155</c:v>
                </c:pt>
                <c:pt idx="47">
                  <c:v>8.2030474843733483</c:v>
                </c:pt>
                <c:pt idx="48">
                  <c:v>8.3775804095727811</c:v>
                </c:pt>
                <c:pt idx="49">
                  <c:v>8.5521133347722138</c:v>
                </c:pt>
                <c:pt idx="50">
                  <c:v>8.7266462599716466</c:v>
                </c:pt>
                <c:pt idx="51">
                  <c:v>8.9011791851710811</c:v>
                </c:pt>
                <c:pt idx="52">
                  <c:v>9.0757121103705138</c:v>
                </c:pt>
                <c:pt idx="53">
                  <c:v>9.2502450355699466</c:v>
                </c:pt>
                <c:pt idx="54">
                  <c:v>9.4247779607693793</c:v>
                </c:pt>
                <c:pt idx="55">
                  <c:v>9.5993108859688121</c:v>
                </c:pt>
                <c:pt idx="56">
                  <c:v>9.7738438111682449</c:v>
                </c:pt>
                <c:pt idx="57">
                  <c:v>9.9483767363676794</c:v>
                </c:pt>
                <c:pt idx="58">
                  <c:v>10.12290966156711</c:v>
                </c:pt>
                <c:pt idx="59">
                  <c:v>10.297442586766545</c:v>
                </c:pt>
                <c:pt idx="60">
                  <c:v>10.471975511965978</c:v>
                </c:pt>
                <c:pt idx="61">
                  <c:v>10.64650843716541</c:v>
                </c:pt>
                <c:pt idx="62">
                  <c:v>10.821041362364843</c:v>
                </c:pt>
                <c:pt idx="63">
                  <c:v>10.995574287564276</c:v>
                </c:pt>
                <c:pt idx="64">
                  <c:v>11.170107212763709</c:v>
                </c:pt>
                <c:pt idx="65">
                  <c:v>11.344640137963141</c:v>
                </c:pt>
                <c:pt idx="66">
                  <c:v>11.519173063162574</c:v>
                </c:pt>
                <c:pt idx="67">
                  <c:v>11.693705988362007</c:v>
                </c:pt>
                <c:pt idx="68">
                  <c:v>11.868238913561441</c:v>
                </c:pt>
                <c:pt idx="69">
                  <c:v>12.042771838760874</c:v>
                </c:pt>
                <c:pt idx="70">
                  <c:v>12.217304763960305</c:v>
                </c:pt>
                <c:pt idx="71">
                  <c:v>12.39183768915974</c:v>
                </c:pt>
                <c:pt idx="72">
                  <c:v>12.566370614359172</c:v>
                </c:pt>
              </c:numCache>
            </c:numRef>
          </c:xVal>
          <c:yVal>
            <c:numRef>
              <c:f>Tabelle1!$K$6:$K$78</c:f>
              <c:numCache>
                <c:formatCode>General</c:formatCode>
                <c:ptCount val="73"/>
                <c:pt idx="0">
                  <c:v>180</c:v>
                </c:pt>
                <c:pt idx="1">
                  <c:v>177.26539554219741</c:v>
                </c:pt>
                <c:pt idx="2">
                  <c:v>169.1446717414635</c:v>
                </c:pt>
                <c:pt idx="3">
                  <c:v>155.88457268119896</c:v>
                </c:pt>
                <c:pt idx="4">
                  <c:v>137.88799976141604</c:v>
                </c:pt>
                <c:pt idx="5">
                  <c:v>115.7017697435771</c:v>
                </c:pt>
                <c:pt idx="6">
                  <c:v>89.999999999999986</c:v>
                </c:pt>
                <c:pt idx="7">
                  <c:v>61.5636257986204</c:v>
                </c:pt>
                <c:pt idx="8">
                  <c:v>31.256671980047447</c:v>
                </c:pt>
                <c:pt idx="9">
                  <c:v>2.205267218835516E-14</c:v>
                </c:pt>
                <c:pt idx="10">
                  <c:v>-31.256671980047482</c:v>
                </c:pt>
                <c:pt idx="11">
                  <c:v>-61.563625798620357</c:v>
                </c:pt>
                <c:pt idx="12">
                  <c:v>-90.000000000000014</c:v>
                </c:pt>
                <c:pt idx="13">
                  <c:v>-115.70176974357706</c:v>
                </c:pt>
                <c:pt idx="14">
                  <c:v>-137.88799976141601</c:v>
                </c:pt>
                <c:pt idx="15">
                  <c:v>-155.88457268119888</c:v>
                </c:pt>
                <c:pt idx="16">
                  <c:v>-169.14467174146347</c:v>
                </c:pt>
                <c:pt idx="17">
                  <c:v>-177.26539554219741</c:v>
                </c:pt>
                <c:pt idx="18">
                  <c:v>-180</c:v>
                </c:pt>
                <c:pt idx="19">
                  <c:v>-177.26539554219747</c:v>
                </c:pt>
                <c:pt idx="20">
                  <c:v>-169.14467174146353</c:v>
                </c:pt>
                <c:pt idx="21">
                  <c:v>-155.88457268119896</c:v>
                </c:pt>
                <c:pt idx="22">
                  <c:v>-137.88799976141607</c:v>
                </c:pt>
                <c:pt idx="23">
                  <c:v>-115.70176974357712</c:v>
                </c:pt>
                <c:pt idx="24">
                  <c:v>-90.000000000000085</c:v>
                </c:pt>
                <c:pt idx="25">
                  <c:v>-61.56362579862035</c:v>
                </c:pt>
                <c:pt idx="26">
                  <c:v>-31.256671980047628</c:v>
                </c:pt>
                <c:pt idx="27">
                  <c:v>-4.410534437671032E-14</c:v>
                </c:pt>
                <c:pt idx="28">
                  <c:v>31.256671980047383</c:v>
                </c:pt>
                <c:pt idx="29">
                  <c:v>61.563625798620407</c:v>
                </c:pt>
                <c:pt idx="30">
                  <c:v>89.999999999999858</c:v>
                </c:pt>
                <c:pt idx="31">
                  <c:v>115.70176974357705</c:v>
                </c:pt>
                <c:pt idx="32">
                  <c:v>137.88799976141598</c:v>
                </c:pt>
                <c:pt idx="33">
                  <c:v>155.88457268119899</c:v>
                </c:pt>
                <c:pt idx="34">
                  <c:v>169.14467174146347</c:v>
                </c:pt>
                <c:pt idx="35">
                  <c:v>177.26539554219741</c:v>
                </c:pt>
                <c:pt idx="36">
                  <c:v>180</c:v>
                </c:pt>
                <c:pt idx="37">
                  <c:v>177.26539554219747</c:v>
                </c:pt>
                <c:pt idx="38">
                  <c:v>169.14467174146355</c:v>
                </c:pt>
                <c:pt idx="39">
                  <c:v>155.88457268119905</c:v>
                </c:pt>
                <c:pt idx="40">
                  <c:v>137.88799976141618</c:v>
                </c:pt>
                <c:pt idx="41">
                  <c:v>115.70176974357727</c:v>
                </c:pt>
                <c:pt idx="42">
                  <c:v>89.999999999999957</c:v>
                </c:pt>
                <c:pt idx="43">
                  <c:v>61.563625798620365</c:v>
                </c:pt>
                <c:pt idx="44">
                  <c:v>31.256671980047489</c:v>
                </c:pt>
                <c:pt idx="45">
                  <c:v>6.6158016565065481E-14</c:v>
                </c:pt>
                <c:pt idx="46">
                  <c:v>-31.256671980047358</c:v>
                </c:pt>
                <c:pt idx="47">
                  <c:v>-61.563625798620237</c:v>
                </c:pt>
                <c:pt idx="48">
                  <c:v>-90.000000000000114</c:v>
                </c:pt>
                <c:pt idx="49">
                  <c:v>-115.70176974357689</c:v>
                </c:pt>
                <c:pt idx="50">
                  <c:v>-137.88799976141607</c:v>
                </c:pt>
                <c:pt idx="51">
                  <c:v>-155.88457268119896</c:v>
                </c:pt>
                <c:pt idx="52">
                  <c:v>-169.1446717414635</c:v>
                </c:pt>
                <c:pt idx="53">
                  <c:v>-177.26539554219741</c:v>
                </c:pt>
                <c:pt idx="54">
                  <c:v>-180</c:v>
                </c:pt>
                <c:pt idx="55">
                  <c:v>-177.26539554219747</c:v>
                </c:pt>
                <c:pt idx="56">
                  <c:v>-169.14467174146355</c:v>
                </c:pt>
                <c:pt idx="57">
                  <c:v>-155.88457268119905</c:v>
                </c:pt>
                <c:pt idx="58">
                  <c:v>-137.88799976141618</c:v>
                </c:pt>
                <c:pt idx="59">
                  <c:v>-115.70176974357702</c:v>
                </c:pt>
                <c:pt idx="60">
                  <c:v>-89.999999999999986</c:v>
                </c:pt>
                <c:pt idx="61">
                  <c:v>-61.563625798620691</c:v>
                </c:pt>
                <c:pt idx="62">
                  <c:v>-31.256671980047511</c:v>
                </c:pt>
                <c:pt idx="63">
                  <c:v>-8.8210688753420641E-14</c:v>
                </c:pt>
                <c:pt idx="64">
                  <c:v>31.256671980047653</c:v>
                </c:pt>
                <c:pt idx="65">
                  <c:v>61.563625798620222</c:v>
                </c:pt>
                <c:pt idx="66">
                  <c:v>89.999999999999829</c:v>
                </c:pt>
                <c:pt idx="67">
                  <c:v>115.70176974357715</c:v>
                </c:pt>
                <c:pt idx="68">
                  <c:v>137.88799976141607</c:v>
                </c:pt>
                <c:pt idx="69">
                  <c:v>155.88457268119882</c:v>
                </c:pt>
                <c:pt idx="70">
                  <c:v>169.1446717414635</c:v>
                </c:pt>
                <c:pt idx="71">
                  <c:v>177.26539554219741</c:v>
                </c:pt>
                <c:pt idx="72">
                  <c:v>180</c:v>
                </c:pt>
              </c:numCache>
            </c:numRef>
          </c:yVal>
          <c:smooth val="1"/>
        </c:ser>
        <c:ser>
          <c:idx val="3"/>
          <c:order val="3"/>
          <c:tx>
            <c:v>i ges.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Tabelle1!$E$6:$E$78</c:f>
              <c:numCache>
                <c:formatCode>General</c:formatCode>
                <c:ptCount val="73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  <c:pt idx="37">
                  <c:v>6.457718232379019</c:v>
                </c:pt>
                <c:pt idx="38">
                  <c:v>6.6322511575784526</c:v>
                </c:pt>
                <c:pt idx="39">
                  <c:v>6.8067840827778845</c:v>
                </c:pt>
                <c:pt idx="40">
                  <c:v>6.9813170079773181</c:v>
                </c:pt>
                <c:pt idx="41">
                  <c:v>7.1558499331767509</c:v>
                </c:pt>
                <c:pt idx="42">
                  <c:v>7.3303828583761845</c:v>
                </c:pt>
                <c:pt idx="43">
                  <c:v>7.5049157835756164</c:v>
                </c:pt>
                <c:pt idx="44">
                  <c:v>7.67944870877505</c:v>
                </c:pt>
                <c:pt idx="45">
                  <c:v>7.8539816339744828</c:v>
                </c:pt>
                <c:pt idx="46">
                  <c:v>8.0285145591739155</c:v>
                </c:pt>
                <c:pt idx="47">
                  <c:v>8.2030474843733483</c:v>
                </c:pt>
                <c:pt idx="48">
                  <c:v>8.3775804095727811</c:v>
                </c:pt>
                <c:pt idx="49">
                  <c:v>8.5521133347722138</c:v>
                </c:pt>
                <c:pt idx="50">
                  <c:v>8.7266462599716466</c:v>
                </c:pt>
                <c:pt idx="51">
                  <c:v>8.9011791851710811</c:v>
                </c:pt>
                <c:pt idx="52">
                  <c:v>9.0757121103705138</c:v>
                </c:pt>
                <c:pt idx="53">
                  <c:v>9.2502450355699466</c:v>
                </c:pt>
                <c:pt idx="54">
                  <c:v>9.4247779607693793</c:v>
                </c:pt>
                <c:pt idx="55">
                  <c:v>9.5993108859688121</c:v>
                </c:pt>
                <c:pt idx="56">
                  <c:v>9.7738438111682449</c:v>
                </c:pt>
                <c:pt idx="57">
                  <c:v>9.9483767363676794</c:v>
                </c:pt>
                <c:pt idx="58">
                  <c:v>10.12290966156711</c:v>
                </c:pt>
                <c:pt idx="59">
                  <c:v>10.297442586766545</c:v>
                </c:pt>
                <c:pt idx="60">
                  <c:v>10.471975511965978</c:v>
                </c:pt>
                <c:pt idx="61">
                  <c:v>10.64650843716541</c:v>
                </c:pt>
                <c:pt idx="62">
                  <c:v>10.821041362364843</c:v>
                </c:pt>
                <c:pt idx="63">
                  <c:v>10.995574287564276</c:v>
                </c:pt>
                <c:pt idx="64">
                  <c:v>11.170107212763709</c:v>
                </c:pt>
                <c:pt idx="65">
                  <c:v>11.344640137963141</c:v>
                </c:pt>
                <c:pt idx="66">
                  <c:v>11.519173063162574</c:v>
                </c:pt>
                <c:pt idx="67">
                  <c:v>11.693705988362007</c:v>
                </c:pt>
                <c:pt idx="68">
                  <c:v>11.868238913561441</c:v>
                </c:pt>
                <c:pt idx="69">
                  <c:v>12.042771838760874</c:v>
                </c:pt>
                <c:pt idx="70">
                  <c:v>12.217304763960305</c:v>
                </c:pt>
                <c:pt idx="71">
                  <c:v>12.39183768915974</c:v>
                </c:pt>
                <c:pt idx="72">
                  <c:v>12.566370614359172</c:v>
                </c:pt>
              </c:numCache>
            </c:numRef>
          </c:xVal>
          <c:yVal>
            <c:numRef>
              <c:f>Tabelle1!$O$6:$O$78</c:f>
              <c:numCache>
                <c:formatCode>General</c:formatCode>
                <c:ptCount val="73"/>
                <c:pt idx="0">
                  <c:v>180</c:v>
                </c:pt>
                <c:pt idx="1">
                  <c:v>177.26539568183657</c:v>
                </c:pt>
                <c:pt idx="2">
                  <c:v>169.14479443503006</c:v>
                </c:pt>
                <c:pt idx="3">
                  <c:v>155.89004290365455</c:v>
                </c:pt>
                <c:pt idx="4">
                  <c:v>137.95544944429795</c:v>
                </c:pt>
                <c:pt idx="5">
                  <c:v>116.09157223462496</c:v>
                </c:pt>
                <c:pt idx="6">
                  <c:v>91.329264056706535</c:v>
                </c:pt>
                <c:pt idx="7">
                  <c:v>64.570831312850117</c:v>
                </c:pt>
                <c:pt idx="8">
                  <c:v>36.063067811522991</c:v>
                </c:pt>
                <c:pt idx="9">
                  <c:v>5.6015077945165128</c:v>
                </c:pt>
                <c:pt idx="10">
                  <c:v>-26.450276148571938</c:v>
                </c:pt>
                <c:pt idx="11">
                  <c:v>-58.556420284390647</c:v>
                </c:pt>
                <c:pt idx="12">
                  <c:v>-88.670735943293465</c:v>
                </c:pt>
                <c:pt idx="13">
                  <c:v>-115.3119672525292</c:v>
                </c:pt>
                <c:pt idx="14">
                  <c:v>-137.8205500785341</c:v>
                </c:pt>
                <c:pt idx="15">
                  <c:v>-155.87910245874329</c:v>
                </c:pt>
                <c:pt idx="16">
                  <c:v>-169.1445490478969</c:v>
                </c:pt>
                <c:pt idx="17">
                  <c:v>-177.26539540255826</c:v>
                </c:pt>
                <c:pt idx="18">
                  <c:v>-180</c:v>
                </c:pt>
                <c:pt idx="19">
                  <c:v>-177.26539568183662</c:v>
                </c:pt>
                <c:pt idx="20">
                  <c:v>-169.14479443503009</c:v>
                </c:pt>
                <c:pt idx="21">
                  <c:v>-155.89004290365455</c:v>
                </c:pt>
                <c:pt idx="22">
                  <c:v>-137.95544944429798</c:v>
                </c:pt>
                <c:pt idx="23">
                  <c:v>-116.09157223462498</c:v>
                </c:pt>
                <c:pt idx="24">
                  <c:v>-91.329264056706634</c:v>
                </c:pt>
                <c:pt idx="25">
                  <c:v>-64.570831312850046</c:v>
                </c:pt>
                <c:pt idx="26">
                  <c:v>-36.063067811523169</c:v>
                </c:pt>
                <c:pt idx="27">
                  <c:v>-5.601507794516535</c:v>
                </c:pt>
                <c:pt idx="28">
                  <c:v>26.450276148571838</c:v>
                </c:pt>
                <c:pt idx="29">
                  <c:v>58.55642028439069</c:v>
                </c:pt>
                <c:pt idx="30">
                  <c:v>88.670735943293309</c:v>
                </c:pt>
                <c:pt idx="31">
                  <c:v>115.31196725252919</c:v>
                </c:pt>
                <c:pt idx="32">
                  <c:v>137.82055007853407</c:v>
                </c:pt>
                <c:pt idx="33">
                  <c:v>155.8791024587434</c:v>
                </c:pt>
                <c:pt idx="34">
                  <c:v>169.1445490478969</c:v>
                </c:pt>
                <c:pt idx="35">
                  <c:v>177.26539540255826</c:v>
                </c:pt>
                <c:pt idx="36">
                  <c:v>180</c:v>
                </c:pt>
                <c:pt idx="37">
                  <c:v>177.26539568183662</c:v>
                </c:pt>
                <c:pt idx="38">
                  <c:v>169.14479443503012</c:v>
                </c:pt>
                <c:pt idx="39">
                  <c:v>155.89004290365463</c:v>
                </c:pt>
                <c:pt idx="40">
                  <c:v>137.9554494442981</c:v>
                </c:pt>
                <c:pt idx="41">
                  <c:v>116.09157223462513</c:v>
                </c:pt>
                <c:pt idx="42">
                  <c:v>91.329264056706506</c:v>
                </c:pt>
                <c:pt idx="43">
                  <c:v>64.570831312850061</c:v>
                </c:pt>
                <c:pt idx="44">
                  <c:v>36.063067811523034</c:v>
                </c:pt>
                <c:pt idx="45">
                  <c:v>5.6015077945165563</c:v>
                </c:pt>
                <c:pt idx="46">
                  <c:v>-26.450276148571813</c:v>
                </c:pt>
                <c:pt idx="47">
                  <c:v>-58.556420284390512</c:v>
                </c:pt>
                <c:pt idx="48">
                  <c:v>-88.67073594329355</c:v>
                </c:pt>
                <c:pt idx="49">
                  <c:v>-115.31196725252903</c:v>
                </c:pt>
                <c:pt idx="50">
                  <c:v>-137.82055007853415</c:v>
                </c:pt>
                <c:pt idx="51">
                  <c:v>-155.87910245874338</c:v>
                </c:pt>
                <c:pt idx="52">
                  <c:v>-169.14454904789693</c:v>
                </c:pt>
                <c:pt idx="53">
                  <c:v>-177.26539540255826</c:v>
                </c:pt>
                <c:pt idx="54">
                  <c:v>-180</c:v>
                </c:pt>
                <c:pt idx="55">
                  <c:v>-177.26539568183662</c:v>
                </c:pt>
                <c:pt idx="56">
                  <c:v>-169.14479443503012</c:v>
                </c:pt>
                <c:pt idx="57">
                  <c:v>-155.89004290365463</c:v>
                </c:pt>
                <c:pt idx="58">
                  <c:v>-137.9554494442981</c:v>
                </c:pt>
                <c:pt idx="59">
                  <c:v>-116.09157223462488</c:v>
                </c:pt>
                <c:pt idx="60">
                  <c:v>-91.329264056706535</c:v>
                </c:pt>
                <c:pt idx="61">
                  <c:v>-64.570831312850402</c:v>
                </c:pt>
                <c:pt idx="62">
                  <c:v>-36.063067811523055</c:v>
                </c:pt>
                <c:pt idx="63">
                  <c:v>-5.6015077945165785</c:v>
                </c:pt>
                <c:pt idx="64">
                  <c:v>26.450276148572108</c:v>
                </c:pt>
                <c:pt idx="65">
                  <c:v>58.556420284390498</c:v>
                </c:pt>
                <c:pt idx="66">
                  <c:v>88.670735943293266</c:v>
                </c:pt>
                <c:pt idx="67">
                  <c:v>115.31196725252929</c:v>
                </c:pt>
                <c:pt idx="68">
                  <c:v>137.82055007853415</c:v>
                </c:pt>
                <c:pt idx="69">
                  <c:v>155.87910245874323</c:v>
                </c:pt>
                <c:pt idx="70">
                  <c:v>169.14454904789693</c:v>
                </c:pt>
                <c:pt idx="71">
                  <c:v>177.26539540255826</c:v>
                </c:pt>
                <c:pt idx="72">
                  <c:v>180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57888"/>
        <c:axId val="101172352"/>
      </c:scatterChart>
      <c:valAx>
        <c:axId val="101157888"/>
        <c:scaling>
          <c:orientation val="minMax"/>
          <c:max val="12.56600000000000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Zeit   </a:t>
                </a:r>
                <a:r>
                  <a:rPr lang="en-US" sz="1200" i="1">
                    <a:latin typeface="Arial" pitchFamily="34" charset="0"/>
                    <a:cs typeface="Arial" pitchFamily="34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0.44628353165119533"/>
              <c:y val="0.9465189658310254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01172352"/>
        <c:crosses val="autoZero"/>
        <c:crossBetween val="midCat"/>
      </c:valAx>
      <c:valAx>
        <c:axId val="101172352"/>
        <c:scaling>
          <c:orientation val="minMax"/>
          <c:max val="1000"/>
          <c:min val="-1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1">
                    <a:latin typeface="Arial" pitchFamily="34" charset="0"/>
                    <a:cs typeface="Arial" pitchFamily="34" charset="0"/>
                  </a:defRPr>
                </a:pPr>
                <a:r>
                  <a:rPr lang="en-US" sz="1200" b="1">
                    <a:latin typeface="Arial" pitchFamily="34" charset="0"/>
                    <a:cs typeface="Arial" pitchFamily="34" charset="0"/>
                  </a:rPr>
                  <a:t>Spannung   </a:t>
                </a:r>
                <a:r>
                  <a:rPr lang="en-US" sz="1200" b="1" i="1">
                    <a:latin typeface="Arial" pitchFamily="34" charset="0"/>
                    <a:cs typeface="Arial" pitchFamily="34" charset="0"/>
                  </a:rPr>
                  <a:t>u</a:t>
                </a:r>
                <a:r>
                  <a:rPr lang="en-US" sz="1200" b="1">
                    <a:latin typeface="Arial" pitchFamily="34" charset="0"/>
                    <a:cs typeface="Arial" pitchFamily="34" charset="0"/>
                  </a:rPr>
                  <a:t>, Strom  </a:t>
                </a:r>
                <a:r>
                  <a:rPr lang="en-US" sz="1200" b="1" i="1">
                    <a:latin typeface="Arial" pitchFamily="34" charset="0"/>
                    <a:cs typeface="Arial" pitchFamily="34" charset="0"/>
                  </a:rPr>
                  <a:t>i</a:t>
                </a:r>
              </a:p>
            </c:rich>
          </c:tx>
          <c:layout>
            <c:manualLayout>
              <c:xMode val="edge"/>
              <c:yMode val="edge"/>
              <c:x val="2.1299254526091587E-2"/>
              <c:y val="0.293313116562184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01157888"/>
        <c:crosses val="autoZero"/>
        <c:crossBetween val="midCat"/>
      </c:valAx>
      <c:spPr>
        <a:ln w="1905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11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1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1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1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63946965694783364"/>
          <c:y val="4.0056177188377805E-2"/>
          <c:w val="0.16938469634132752"/>
          <c:h val="0.19997490790355535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croll" dx="16" fmlaLink="L3" horiz="1" inc="5" max="250" min="150" page="10" val="15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358140</xdr:colOff>
      <xdr:row>3</xdr:row>
      <xdr:rowOff>80010</xdr:rowOff>
    </xdr:from>
    <xdr:to>
      <xdr:col>9</xdr:col>
      <xdr:colOff>373380</xdr:colOff>
      <xdr:row>28</xdr:row>
      <xdr:rowOff>68580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754380</xdr:colOff>
          <xdr:row>1</xdr:row>
          <xdr:rowOff>7620</xdr:rowOff>
        </xdr:from>
        <xdr:to>
          <xdr:col>7</xdr:col>
          <xdr:colOff>30480</xdr:colOff>
          <xdr:row>2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8"/>
  <sheetViews>
    <sheetView tabSelected="1" topLeftCell="C1" zoomScale="140" zoomScaleNormal="140" workbookViewId="0">
      <selection activeCell="E3" sqref="E3"/>
    </sheetView>
  </sheetViews>
  <sheetFormatPr baseColWidth="10" defaultRowHeight="14.4" x14ac:dyDescent="0.3"/>
  <cols>
    <col min="10" max="10" width="12.6640625" bestFit="1" customWidth="1"/>
  </cols>
  <sheetData>
    <row r="1" spans="1:21" x14ac:dyDescent="0.3">
      <c r="A1" s="4"/>
      <c r="B1" s="4"/>
      <c r="C1" s="4"/>
      <c r="D1" s="4"/>
      <c r="E1" s="4"/>
      <c r="F1" s="1"/>
      <c r="G1" s="2" t="s">
        <v>10</v>
      </c>
      <c r="H1" s="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3">
      <c r="A2" s="4"/>
      <c r="B2" s="4"/>
      <c r="C2" s="4"/>
      <c r="D2" s="4"/>
      <c r="E2" s="4"/>
      <c r="F2" s="1"/>
      <c r="G2" s="3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3">
      <c r="A3" s="4"/>
      <c r="B3" s="4"/>
      <c r="C3" s="4"/>
      <c r="D3" s="4"/>
      <c r="E3" s="4"/>
      <c r="F3" s="1"/>
      <c r="G3" s="3">
        <f>L3</f>
        <v>150</v>
      </c>
      <c r="H3" s="1"/>
      <c r="I3" s="4"/>
      <c r="J3" s="4"/>
      <c r="K3" s="4"/>
      <c r="L3" s="4">
        <v>150</v>
      </c>
      <c r="M3" s="4"/>
      <c r="N3" s="4"/>
      <c r="O3" s="4"/>
      <c r="P3" s="4"/>
      <c r="Q3" s="4"/>
      <c r="R3" s="4"/>
      <c r="S3" s="4"/>
      <c r="T3" s="4"/>
      <c r="U3" s="4"/>
    </row>
    <row r="4" spans="1:21" x14ac:dyDescent="0.3">
      <c r="A4" s="4"/>
      <c r="B4" s="4"/>
      <c r="C4" s="4"/>
      <c r="D4" s="4"/>
      <c r="E4" s="4"/>
      <c r="F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x14ac:dyDescent="0.3">
      <c r="A5" s="4"/>
      <c r="B5" s="4"/>
      <c r="C5" s="4" t="s">
        <v>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>
        <f>L3</f>
        <v>150</v>
      </c>
      <c r="M5" s="4"/>
      <c r="N5" s="4" t="s">
        <v>6</v>
      </c>
      <c r="O5" s="4" t="s">
        <v>9</v>
      </c>
      <c r="P5" s="4"/>
      <c r="Q5" s="4"/>
      <c r="R5" s="4"/>
      <c r="S5" s="4"/>
      <c r="T5" s="4"/>
      <c r="U5" s="4"/>
    </row>
    <row r="6" spans="1:21" x14ac:dyDescent="0.3">
      <c r="A6" s="4"/>
      <c r="B6" s="4"/>
      <c r="C6" s="4">
        <v>0</v>
      </c>
      <c r="D6" s="4">
        <f>90+C6</f>
        <v>90</v>
      </c>
      <c r="E6" s="4">
        <f>PI()*C6/180</f>
        <v>0</v>
      </c>
      <c r="F6" s="4">
        <f>PI()*D6/180</f>
        <v>1.5707963267948966</v>
      </c>
      <c r="G6" s="4">
        <f>SIN(E6)</f>
        <v>0</v>
      </c>
      <c r="H6" s="4">
        <f>SIN(F6)</f>
        <v>1</v>
      </c>
      <c r="I6" s="4">
        <f>$L$5*G6</f>
        <v>0</v>
      </c>
      <c r="J6" s="4">
        <f>2000*POWER(I6/270,10)</f>
        <v>0</v>
      </c>
      <c r="K6" s="4">
        <f>H6*$L$5*1.2</f>
        <v>180</v>
      </c>
      <c r="L6" s="4"/>
      <c r="M6" s="4"/>
      <c r="N6" s="4">
        <f>G6*$L$5</f>
        <v>0</v>
      </c>
      <c r="O6" s="4">
        <f>J6+K6</f>
        <v>180</v>
      </c>
      <c r="P6" s="4"/>
      <c r="Q6" s="4"/>
      <c r="R6" s="4"/>
      <c r="S6" s="4"/>
      <c r="T6" s="4"/>
      <c r="U6" s="4"/>
    </row>
    <row r="7" spans="1:21" x14ac:dyDescent="0.3">
      <c r="A7" s="4"/>
      <c r="B7" s="4"/>
      <c r="C7" s="4">
        <v>10</v>
      </c>
      <c r="D7" s="4">
        <f t="shared" ref="D7:D70" si="0">90+C7</f>
        <v>100</v>
      </c>
      <c r="E7" s="4">
        <f t="shared" ref="E7:E70" si="1">PI()*C7/180</f>
        <v>0.17453292519943295</v>
      </c>
      <c r="F7" s="4">
        <f t="shared" ref="F7:F70" si="2">PI()*D7/180</f>
        <v>1.7453292519943295</v>
      </c>
      <c r="G7" s="4">
        <f t="shared" ref="G7:G70" si="3">SIN(E7)</f>
        <v>0.17364817766693033</v>
      </c>
      <c r="H7" s="4">
        <f t="shared" ref="H7:H70" si="4">SIN(F7)</f>
        <v>0.98480775301220802</v>
      </c>
      <c r="I7" s="4">
        <f t="shared" ref="I7:I70" si="5">$L$5*G7</f>
        <v>26.047226650039551</v>
      </c>
      <c r="J7" s="4">
        <f t="shared" ref="J7:J60" si="6">2000*POWER(I7/270,10)</f>
        <v>1.3963916549732927E-7</v>
      </c>
      <c r="K7" s="4">
        <f t="shared" ref="K7:K70" si="7">H7*$L$5*1.2</f>
        <v>177.26539554219741</v>
      </c>
      <c r="L7" s="4"/>
      <c r="M7" s="4"/>
      <c r="N7" s="4">
        <f t="shared" ref="N7:N70" si="8">G7*$L$5</f>
        <v>26.047226650039551</v>
      </c>
      <c r="O7" s="4">
        <f t="shared" ref="O7:O70" si="9">J7+K7</f>
        <v>177.26539568183657</v>
      </c>
      <c r="P7" s="4"/>
      <c r="Q7" s="4"/>
      <c r="R7" s="4"/>
      <c r="S7" s="4"/>
      <c r="T7" s="4"/>
      <c r="U7" s="4"/>
    </row>
    <row r="8" spans="1:21" x14ac:dyDescent="0.3">
      <c r="A8" s="4"/>
      <c r="B8" s="4"/>
      <c r="C8" s="4">
        <v>20</v>
      </c>
      <c r="D8" s="4">
        <f t="shared" si="0"/>
        <v>110</v>
      </c>
      <c r="E8" s="4">
        <f t="shared" si="1"/>
        <v>0.3490658503988659</v>
      </c>
      <c r="F8" s="4">
        <f t="shared" si="2"/>
        <v>1.9198621771937625</v>
      </c>
      <c r="G8" s="4">
        <f t="shared" si="3"/>
        <v>0.34202014332566871</v>
      </c>
      <c r="H8" s="4">
        <f t="shared" si="4"/>
        <v>0.93969262078590843</v>
      </c>
      <c r="I8" s="4">
        <f t="shared" si="5"/>
        <v>51.303021498850306</v>
      </c>
      <c r="J8" s="4">
        <f t="shared" si="6"/>
        <v>1.2269356656092654E-4</v>
      </c>
      <c r="K8" s="4">
        <f t="shared" si="7"/>
        <v>169.1446717414635</v>
      </c>
      <c r="L8" s="4"/>
      <c r="M8" s="4"/>
      <c r="N8" s="4">
        <f t="shared" si="8"/>
        <v>51.303021498850306</v>
      </c>
      <c r="O8" s="4">
        <f t="shared" si="9"/>
        <v>169.14479443503006</v>
      </c>
      <c r="P8" s="4"/>
      <c r="Q8" s="4"/>
      <c r="R8" s="4"/>
      <c r="S8" s="4"/>
      <c r="T8" s="4"/>
      <c r="U8" s="4"/>
    </row>
    <row r="9" spans="1:21" x14ac:dyDescent="0.3">
      <c r="A9" s="4"/>
      <c r="B9" s="4"/>
      <c r="C9" s="4">
        <v>30</v>
      </c>
      <c r="D9" s="4">
        <f t="shared" si="0"/>
        <v>120</v>
      </c>
      <c r="E9" s="4">
        <f t="shared" si="1"/>
        <v>0.52359877559829882</v>
      </c>
      <c r="F9" s="4">
        <f t="shared" si="2"/>
        <v>2.0943951023931953</v>
      </c>
      <c r="G9" s="4">
        <f t="shared" si="3"/>
        <v>0.49999999999999994</v>
      </c>
      <c r="H9" s="4">
        <f t="shared" si="4"/>
        <v>0.86602540378443871</v>
      </c>
      <c r="I9" s="4">
        <f t="shared" si="5"/>
        <v>74.999999999999986</v>
      </c>
      <c r="J9" s="4">
        <f t="shared" si="6"/>
        <v>5.4702224555825008E-3</v>
      </c>
      <c r="K9" s="4">
        <f t="shared" si="7"/>
        <v>155.88457268119896</v>
      </c>
      <c r="L9" s="4"/>
      <c r="M9" s="4"/>
      <c r="N9" s="4">
        <f t="shared" si="8"/>
        <v>74.999999999999986</v>
      </c>
      <c r="O9" s="4">
        <f t="shared" si="9"/>
        <v>155.89004290365455</v>
      </c>
      <c r="P9" s="4"/>
      <c r="Q9" s="4"/>
      <c r="R9" s="4"/>
      <c r="S9" s="4"/>
      <c r="T9" s="4"/>
      <c r="U9" s="4"/>
    </row>
    <row r="10" spans="1:21" x14ac:dyDescent="0.3">
      <c r="A10" s="4"/>
      <c r="B10" s="4"/>
      <c r="C10" s="4">
        <v>40</v>
      </c>
      <c r="D10" s="4">
        <f t="shared" si="0"/>
        <v>130</v>
      </c>
      <c r="E10" s="4">
        <f t="shared" si="1"/>
        <v>0.69813170079773179</v>
      </c>
      <c r="F10" s="4">
        <f t="shared" si="2"/>
        <v>2.2689280275926285</v>
      </c>
      <c r="G10" s="4">
        <f t="shared" si="3"/>
        <v>0.64278760968653925</v>
      </c>
      <c r="H10" s="4">
        <f t="shared" si="4"/>
        <v>0.76604444311897801</v>
      </c>
      <c r="I10" s="4">
        <f t="shared" si="5"/>
        <v>96.41814145298089</v>
      </c>
      <c r="J10" s="4">
        <f t="shared" si="6"/>
        <v>6.7449682881907294E-2</v>
      </c>
      <c r="K10" s="4">
        <f t="shared" si="7"/>
        <v>137.88799976141604</v>
      </c>
      <c r="L10" s="4"/>
      <c r="M10" s="4"/>
      <c r="N10" s="4">
        <f t="shared" si="8"/>
        <v>96.41814145298089</v>
      </c>
      <c r="O10" s="4">
        <f t="shared" si="9"/>
        <v>137.95544944429795</v>
      </c>
      <c r="P10" s="4"/>
      <c r="Q10" s="4"/>
      <c r="R10" s="4"/>
      <c r="S10" s="4"/>
      <c r="T10" s="4"/>
      <c r="U10" s="4"/>
    </row>
    <row r="11" spans="1:21" x14ac:dyDescent="0.3">
      <c r="A11" s="4"/>
      <c r="B11" s="4"/>
      <c r="C11" s="4">
        <v>50</v>
      </c>
      <c r="D11" s="4">
        <f t="shared" si="0"/>
        <v>140</v>
      </c>
      <c r="E11" s="4">
        <f t="shared" si="1"/>
        <v>0.87266462599716477</v>
      </c>
      <c r="F11" s="4">
        <f t="shared" si="2"/>
        <v>2.4434609527920612</v>
      </c>
      <c r="G11" s="4">
        <f t="shared" si="3"/>
        <v>0.76604444311897801</v>
      </c>
      <c r="H11" s="4">
        <f t="shared" si="4"/>
        <v>0.64278760968653947</v>
      </c>
      <c r="I11" s="4">
        <f t="shared" si="5"/>
        <v>114.9066664678467</v>
      </c>
      <c r="J11" s="4">
        <f t="shared" si="6"/>
        <v>0.38980249104785963</v>
      </c>
      <c r="K11" s="4">
        <f t="shared" si="7"/>
        <v>115.7017697435771</v>
      </c>
      <c r="L11" s="4"/>
      <c r="M11" s="4"/>
      <c r="N11" s="4">
        <f t="shared" si="8"/>
        <v>114.9066664678467</v>
      </c>
      <c r="O11" s="4">
        <f t="shared" si="9"/>
        <v>116.09157223462496</v>
      </c>
      <c r="P11" s="4"/>
      <c r="Q11" s="4"/>
      <c r="R11" s="4"/>
      <c r="S11" s="4"/>
      <c r="T11" s="4"/>
      <c r="U11" s="4"/>
    </row>
    <row r="12" spans="1:21" x14ac:dyDescent="0.3">
      <c r="A12" s="4"/>
      <c r="B12" s="4"/>
      <c r="C12" s="4">
        <v>60</v>
      </c>
      <c r="D12" s="4">
        <f t="shared" si="0"/>
        <v>150</v>
      </c>
      <c r="E12" s="4">
        <f t="shared" si="1"/>
        <v>1.0471975511965976</v>
      </c>
      <c r="F12" s="4">
        <f t="shared" si="2"/>
        <v>2.6179938779914944</v>
      </c>
      <c r="G12" s="4">
        <f t="shared" si="3"/>
        <v>0.8660254037844386</v>
      </c>
      <c r="H12" s="4">
        <f t="shared" si="4"/>
        <v>0.49999999999999994</v>
      </c>
      <c r="I12" s="4">
        <f t="shared" si="5"/>
        <v>129.9038105676658</v>
      </c>
      <c r="J12" s="4">
        <f t="shared" si="6"/>
        <v>1.3292640567065492</v>
      </c>
      <c r="K12" s="4">
        <f t="shared" si="7"/>
        <v>89.999999999999986</v>
      </c>
      <c r="L12" s="4"/>
      <c r="M12" s="4"/>
      <c r="N12" s="4">
        <f t="shared" si="8"/>
        <v>129.9038105676658</v>
      </c>
      <c r="O12" s="4">
        <f t="shared" si="9"/>
        <v>91.329264056706535</v>
      </c>
      <c r="P12" s="4"/>
      <c r="Q12" s="4"/>
      <c r="R12" s="4"/>
      <c r="S12" s="4"/>
      <c r="T12" s="4"/>
      <c r="U12" s="4"/>
    </row>
    <row r="13" spans="1:21" x14ac:dyDescent="0.3">
      <c r="A13" s="4"/>
      <c r="B13" s="4"/>
      <c r="C13" s="4">
        <v>70</v>
      </c>
      <c r="D13" s="4">
        <f t="shared" si="0"/>
        <v>160</v>
      </c>
      <c r="E13" s="4">
        <f t="shared" si="1"/>
        <v>1.2217304763960306</v>
      </c>
      <c r="F13" s="4">
        <f t="shared" si="2"/>
        <v>2.7925268031909272</v>
      </c>
      <c r="G13" s="4">
        <f t="shared" si="3"/>
        <v>0.93969262078590832</v>
      </c>
      <c r="H13" s="4">
        <f t="shared" si="4"/>
        <v>0.34202014332566888</v>
      </c>
      <c r="I13" s="4">
        <f t="shared" si="5"/>
        <v>140.95389311788625</v>
      </c>
      <c r="J13" s="4">
        <f t="shared" si="6"/>
        <v>3.0072055142297107</v>
      </c>
      <c r="K13" s="4">
        <f t="shared" si="7"/>
        <v>61.5636257986204</v>
      </c>
      <c r="L13" s="4"/>
      <c r="M13" s="4"/>
      <c r="N13" s="4">
        <f t="shared" si="8"/>
        <v>140.95389311788625</v>
      </c>
      <c r="O13" s="4">
        <f t="shared" si="9"/>
        <v>64.570831312850117</v>
      </c>
      <c r="P13" s="4"/>
      <c r="Q13" s="4"/>
      <c r="R13" s="4"/>
      <c r="S13" s="4"/>
      <c r="T13" s="4"/>
      <c r="U13" s="4"/>
    </row>
    <row r="14" spans="1:21" x14ac:dyDescent="0.3">
      <c r="A14" s="4"/>
      <c r="B14" s="4"/>
      <c r="C14" s="4">
        <v>80</v>
      </c>
      <c r="D14" s="4">
        <f t="shared" si="0"/>
        <v>170</v>
      </c>
      <c r="E14" s="4">
        <f t="shared" si="1"/>
        <v>1.3962634015954636</v>
      </c>
      <c r="F14" s="4">
        <f t="shared" si="2"/>
        <v>2.9670597283903604</v>
      </c>
      <c r="G14" s="4">
        <f t="shared" si="3"/>
        <v>0.98480775301220802</v>
      </c>
      <c r="H14" s="4">
        <f t="shared" si="4"/>
        <v>0.17364817766693028</v>
      </c>
      <c r="I14" s="4">
        <f t="shared" si="5"/>
        <v>147.72116295183119</v>
      </c>
      <c r="J14" s="4">
        <f t="shared" si="6"/>
        <v>4.8063958314755446</v>
      </c>
      <c r="K14" s="4">
        <f t="shared" si="7"/>
        <v>31.256671980047447</v>
      </c>
      <c r="L14" s="4"/>
      <c r="M14" s="4"/>
      <c r="N14" s="4">
        <f t="shared" si="8"/>
        <v>147.72116295183119</v>
      </c>
      <c r="O14" s="4">
        <f t="shared" si="9"/>
        <v>36.063067811522991</v>
      </c>
      <c r="P14" s="4"/>
      <c r="Q14" s="4"/>
      <c r="R14" s="4"/>
      <c r="S14" s="4"/>
      <c r="T14" s="4"/>
      <c r="U14" s="4"/>
    </row>
    <row r="15" spans="1:21" x14ac:dyDescent="0.3">
      <c r="A15" s="4"/>
      <c r="B15" s="4"/>
      <c r="C15" s="4">
        <v>90</v>
      </c>
      <c r="D15" s="4">
        <f t="shared" si="0"/>
        <v>180</v>
      </c>
      <c r="E15" s="4">
        <f t="shared" si="1"/>
        <v>1.5707963267948966</v>
      </c>
      <c r="F15" s="4">
        <f t="shared" si="2"/>
        <v>3.1415926535897931</v>
      </c>
      <c r="G15" s="4">
        <f t="shared" si="3"/>
        <v>1</v>
      </c>
      <c r="H15" s="4">
        <f t="shared" si="4"/>
        <v>1.22514845490862E-16</v>
      </c>
      <c r="I15" s="4">
        <f t="shared" si="5"/>
        <v>150</v>
      </c>
      <c r="J15" s="4">
        <f t="shared" si="6"/>
        <v>5.6015077945164906</v>
      </c>
      <c r="K15" s="4">
        <f t="shared" si="7"/>
        <v>2.205267218835516E-14</v>
      </c>
      <c r="L15" s="4"/>
      <c r="M15" s="4"/>
      <c r="N15" s="4">
        <f t="shared" si="8"/>
        <v>150</v>
      </c>
      <c r="O15" s="4">
        <f t="shared" si="9"/>
        <v>5.6015077945165128</v>
      </c>
      <c r="P15" s="4"/>
      <c r="Q15" s="4"/>
      <c r="R15" s="4"/>
      <c r="S15" s="4"/>
      <c r="T15" s="4"/>
      <c r="U15" s="4"/>
    </row>
    <row r="16" spans="1:21" x14ac:dyDescent="0.3">
      <c r="A16" s="4"/>
      <c r="B16" s="4"/>
      <c r="C16" s="4">
        <v>100</v>
      </c>
      <c r="D16" s="4">
        <f t="shared" si="0"/>
        <v>190</v>
      </c>
      <c r="E16" s="4">
        <f t="shared" si="1"/>
        <v>1.7453292519943295</v>
      </c>
      <c r="F16" s="4">
        <f t="shared" si="2"/>
        <v>3.3161255787892263</v>
      </c>
      <c r="G16" s="4">
        <f t="shared" si="3"/>
        <v>0.98480775301220802</v>
      </c>
      <c r="H16" s="4">
        <f t="shared" si="4"/>
        <v>-0.17364817766693047</v>
      </c>
      <c r="I16" s="4">
        <f t="shared" si="5"/>
        <v>147.72116295183119</v>
      </c>
      <c r="J16" s="4">
        <f t="shared" si="6"/>
        <v>4.8063958314755446</v>
      </c>
      <c r="K16" s="4">
        <f t="shared" si="7"/>
        <v>-31.256671980047482</v>
      </c>
      <c r="L16" s="4"/>
      <c r="M16" s="4"/>
      <c r="N16" s="4">
        <f t="shared" si="8"/>
        <v>147.72116295183119</v>
      </c>
      <c r="O16" s="4">
        <f t="shared" si="9"/>
        <v>-26.450276148571938</v>
      </c>
      <c r="P16" s="4"/>
      <c r="Q16" s="4"/>
      <c r="R16" s="4"/>
      <c r="S16" s="4"/>
      <c r="T16" s="4"/>
      <c r="U16" s="4"/>
    </row>
    <row r="17" spans="1:21" x14ac:dyDescent="0.3">
      <c r="A17" s="4"/>
      <c r="B17" s="4"/>
      <c r="C17" s="4">
        <v>110</v>
      </c>
      <c r="D17" s="4">
        <f t="shared" si="0"/>
        <v>200</v>
      </c>
      <c r="E17" s="4">
        <f t="shared" si="1"/>
        <v>1.9198621771937625</v>
      </c>
      <c r="F17" s="4">
        <f t="shared" si="2"/>
        <v>3.4906585039886591</v>
      </c>
      <c r="G17" s="4">
        <f t="shared" si="3"/>
        <v>0.93969262078590843</v>
      </c>
      <c r="H17" s="4">
        <f t="shared" si="4"/>
        <v>-0.34202014332566866</v>
      </c>
      <c r="I17" s="4">
        <f t="shared" si="5"/>
        <v>140.95389311788625</v>
      </c>
      <c r="J17" s="4">
        <f t="shared" si="6"/>
        <v>3.0072055142297107</v>
      </c>
      <c r="K17" s="4">
        <f t="shared" si="7"/>
        <v>-61.563625798620357</v>
      </c>
      <c r="L17" s="4"/>
      <c r="M17" s="4"/>
      <c r="N17" s="4">
        <f t="shared" si="8"/>
        <v>140.95389311788625</v>
      </c>
      <c r="O17" s="4">
        <f t="shared" si="9"/>
        <v>-58.556420284390647</v>
      </c>
      <c r="P17" s="4"/>
      <c r="Q17" s="4"/>
      <c r="R17" s="4"/>
      <c r="S17" s="4"/>
      <c r="T17" s="4"/>
      <c r="U17" s="4"/>
    </row>
    <row r="18" spans="1:21" x14ac:dyDescent="0.3">
      <c r="A18" s="4"/>
      <c r="B18" s="4"/>
      <c r="C18" s="4">
        <v>120</v>
      </c>
      <c r="D18" s="4">
        <f t="shared" si="0"/>
        <v>210</v>
      </c>
      <c r="E18" s="4">
        <f t="shared" si="1"/>
        <v>2.0943951023931953</v>
      </c>
      <c r="F18" s="4">
        <f t="shared" si="2"/>
        <v>3.6651914291880923</v>
      </c>
      <c r="G18" s="4">
        <f t="shared" si="3"/>
        <v>0.86602540378443871</v>
      </c>
      <c r="H18" s="4">
        <f t="shared" si="4"/>
        <v>-0.50000000000000011</v>
      </c>
      <c r="I18" s="4">
        <f t="shared" si="5"/>
        <v>129.9038105676658</v>
      </c>
      <c r="J18" s="4">
        <f t="shared" si="6"/>
        <v>1.3292640567065492</v>
      </c>
      <c r="K18" s="4">
        <f t="shared" si="7"/>
        <v>-90.000000000000014</v>
      </c>
      <c r="L18" s="4"/>
      <c r="M18" s="4"/>
      <c r="N18" s="4">
        <f t="shared" si="8"/>
        <v>129.9038105676658</v>
      </c>
      <c r="O18" s="4">
        <f t="shared" si="9"/>
        <v>-88.670735943293465</v>
      </c>
      <c r="P18" s="4"/>
      <c r="Q18" s="4"/>
      <c r="R18" s="4"/>
      <c r="S18" s="4"/>
      <c r="T18" s="4"/>
      <c r="U18" s="4"/>
    </row>
    <row r="19" spans="1:21" x14ac:dyDescent="0.3">
      <c r="A19" s="4"/>
      <c r="B19" s="4"/>
      <c r="C19" s="4">
        <v>130</v>
      </c>
      <c r="D19" s="4">
        <f t="shared" si="0"/>
        <v>220</v>
      </c>
      <c r="E19" s="4">
        <f t="shared" si="1"/>
        <v>2.2689280275926285</v>
      </c>
      <c r="F19" s="4">
        <f t="shared" si="2"/>
        <v>3.839724354387525</v>
      </c>
      <c r="G19" s="4">
        <f t="shared" si="3"/>
        <v>0.76604444311897801</v>
      </c>
      <c r="H19" s="4">
        <f t="shared" si="4"/>
        <v>-0.64278760968653925</v>
      </c>
      <c r="I19" s="4">
        <f t="shared" si="5"/>
        <v>114.9066664678467</v>
      </c>
      <c r="J19" s="4">
        <f t="shared" si="6"/>
        <v>0.38980249104785963</v>
      </c>
      <c r="K19" s="4">
        <f t="shared" si="7"/>
        <v>-115.70176974357706</v>
      </c>
      <c r="L19" s="4"/>
      <c r="M19" s="4"/>
      <c r="N19" s="4">
        <f t="shared" si="8"/>
        <v>114.9066664678467</v>
      </c>
      <c r="O19" s="4">
        <f t="shared" si="9"/>
        <v>-115.3119672525292</v>
      </c>
      <c r="P19" s="4"/>
      <c r="Q19" s="4"/>
      <c r="R19" s="4"/>
      <c r="S19" s="4"/>
      <c r="T19" s="4"/>
      <c r="U19" s="4"/>
    </row>
    <row r="20" spans="1:21" x14ac:dyDescent="0.3">
      <c r="A20" s="4"/>
      <c r="B20" s="4"/>
      <c r="C20" s="4">
        <v>140</v>
      </c>
      <c r="D20" s="4">
        <f t="shared" si="0"/>
        <v>230</v>
      </c>
      <c r="E20" s="4">
        <f t="shared" si="1"/>
        <v>2.4434609527920612</v>
      </c>
      <c r="F20" s="4">
        <f t="shared" si="2"/>
        <v>4.0142572795869578</v>
      </c>
      <c r="G20" s="4">
        <f t="shared" si="3"/>
        <v>0.64278760968653947</v>
      </c>
      <c r="H20" s="4">
        <f t="shared" si="4"/>
        <v>-0.7660444431189779</v>
      </c>
      <c r="I20" s="4">
        <f t="shared" si="5"/>
        <v>96.418141452980919</v>
      </c>
      <c r="J20" s="4">
        <f t="shared" si="6"/>
        <v>6.7449682881907502E-2</v>
      </c>
      <c r="K20" s="4">
        <f t="shared" si="7"/>
        <v>-137.88799976141601</v>
      </c>
      <c r="L20" s="4"/>
      <c r="M20" s="4"/>
      <c r="N20" s="4">
        <f t="shared" si="8"/>
        <v>96.418141452980919</v>
      </c>
      <c r="O20" s="4">
        <f t="shared" si="9"/>
        <v>-137.8205500785341</v>
      </c>
      <c r="P20" s="4"/>
      <c r="Q20" s="4"/>
      <c r="R20" s="4"/>
      <c r="S20" s="4"/>
      <c r="T20" s="4"/>
      <c r="U20" s="4"/>
    </row>
    <row r="21" spans="1:21" x14ac:dyDescent="0.3">
      <c r="A21" s="4"/>
      <c r="B21" s="4"/>
      <c r="C21" s="4">
        <v>150</v>
      </c>
      <c r="D21" s="4">
        <f t="shared" si="0"/>
        <v>240</v>
      </c>
      <c r="E21" s="4">
        <f t="shared" si="1"/>
        <v>2.6179938779914944</v>
      </c>
      <c r="F21" s="4">
        <f t="shared" si="2"/>
        <v>4.1887902047863905</v>
      </c>
      <c r="G21" s="4">
        <f t="shared" si="3"/>
        <v>0.49999999999999994</v>
      </c>
      <c r="H21" s="4">
        <f t="shared" si="4"/>
        <v>-0.86602540378443837</v>
      </c>
      <c r="I21" s="4">
        <f t="shared" si="5"/>
        <v>74.999999999999986</v>
      </c>
      <c r="J21" s="4">
        <f t="shared" si="6"/>
        <v>5.4702224555825008E-3</v>
      </c>
      <c r="K21" s="4">
        <f t="shared" si="7"/>
        <v>-155.88457268119888</v>
      </c>
      <c r="L21" s="4"/>
      <c r="M21" s="4"/>
      <c r="N21" s="4">
        <f t="shared" si="8"/>
        <v>74.999999999999986</v>
      </c>
      <c r="O21" s="4">
        <f t="shared" si="9"/>
        <v>-155.87910245874329</v>
      </c>
      <c r="P21" s="4"/>
      <c r="Q21" s="4"/>
      <c r="R21" s="4"/>
      <c r="S21" s="4"/>
      <c r="T21" s="4"/>
      <c r="U21" s="4"/>
    </row>
    <row r="22" spans="1:21" x14ac:dyDescent="0.3">
      <c r="A22" s="4"/>
      <c r="B22" s="4"/>
      <c r="C22" s="4">
        <v>160</v>
      </c>
      <c r="D22" s="4">
        <f t="shared" si="0"/>
        <v>250</v>
      </c>
      <c r="E22" s="4">
        <f t="shared" si="1"/>
        <v>2.7925268031909272</v>
      </c>
      <c r="F22" s="4">
        <f t="shared" si="2"/>
        <v>4.3633231299858233</v>
      </c>
      <c r="G22" s="4">
        <f t="shared" si="3"/>
        <v>0.34202014332566888</v>
      </c>
      <c r="H22" s="4">
        <f t="shared" si="4"/>
        <v>-0.93969262078590821</v>
      </c>
      <c r="I22" s="4">
        <f t="shared" si="5"/>
        <v>51.303021498850335</v>
      </c>
      <c r="J22" s="4">
        <f t="shared" si="6"/>
        <v>1.2269356656092724E-4</v>
      </c>
      <c r="K22" s="4">
        <f t="shared" si="7"/>
        <v>-169.14467174146347</v>
      </c>
      <c r="L22" s="4"/>
      <c r="M22" s="4"/>
      <c r="N22" s="4">
        <f t="shared" si="8"/>
        <v>51.303021498850335</v>
      </c>
      <c r="O22" s="4">
        <f t="shared" si="9"/>
        <v>-169.1445490478969</v>
      </c>
      <c r="P22" s="4"/>
      <c r="Q22" s="4"/>
      <c r="R22" s="4"/>
      <c r="S22" s="4"/>
      <c r="T22" s="4"/>
      <c r="U22" s="4"/>
    </row>
    <row r="23" spans="1:21" x14ac:dyDescent="0.3">
      <c r="A23" s="4"/>
      <c r="B23" s="4"/>
      <c r="C23" s="4">
        <v>170</v>
      </c>
      <c r="D23" s="4">
        <f t="shared" si="0"/>
        <v>260</v>
      </c>
      <c r="E23" s="4">
        <f t="shared" si="1"/>
        <v>2.9670597283903604</v>
      </c>
      <c r="F23" s="4">
        <f t="shared" si="2"/>
        <v>4.5378560551852569</v>
      </c>
      <c r="G23" s="4">
        <f t="shared" si="3"/>
        <v>0.17364817766693028</v>
      </c>
      <c r="H23" s="4">
        <f t="shared" si="4"/>
        <v>-0.98480775301220802</v>
      </c>
      <c r="I23" s="4">
        <f t="shared" si="5"/>
        <v>26.047226650039541</v>
      </c>
      <c r="J23" s="4">
        <f t="shared" si="6"/>
        <v>1.3963916549732887E-7</v>
      </c>
      <c r="K23" s="4">
        <f t="shared" si="7"/>
        <v>-177.26539554219741</v>
      </c>
      <c r="L23" s="4"/>
      <c r="M23" s="4"/>
      <c r="N23" s="4">
        <f t="shared" si="8"/>
        <v>26.047226650039541</v>
      </c>
      <c r="O23" s="4">
        <f t="shared" si="9"/>
        <v>-177.26539540255826</v>
      </c>
      <c r="P23" s="4"/>
      <c r="Q23" s="4"/>
      <c r="R23" s="4"/>
      <c r="S23" s="4"/>
      <c r="T23" s="4"/>
      <c r="U23" s="4"/>
    </row>
    <row r="24" spans="1:21" x14ac:dyDescent="0.3">
      <c r="A24" s="4"/>
      <c r="B24" s="4"/>
      <c r="C24" s="4">
        <v>180</v>
      </c>
      <c r="D24" s="4">
        <f t="shared" si="0"/>
        <v>270</v>
      </c>
      <c r="E24" s="4">
        <f t="shared" si="1"/>
        <v>3.1415926535897931</v>
      </c>
      <c r="F24" s="4">
        <f t="shared" si="2"/>
        <v>4.7123889803846897</v>
      </c>
      <c r="G24" s="4">
        <f t="shared" si="3"/>
        <v>1.22514845490862E-16</v>
      </c>
      <c r="H24" s="4">
        <f t="shared" si="4"/>
        <v>-1</v>
      </c>
      <c r="I24" s="4">
        <f t="shared" si="5"/>
        <v>1.83772268236293E-14</v>
      </c>
      <c r="J24" s="4">
        <f t="shared" si="6"/>
        <v>4.2676825896873612E-159</v>
      </c>
      <c r="K24" s="4">
        <f t="shared" si="7"/>
        <v>-180</v>
      </c>
      <c r="L24" s="4"/>
      <c r="M24" s="4"/>
      <c r="N24" s="4">
        <f t="shared" si="8"/>
        <v>1.83772268236293E-14</v>
      </c>
      <c r="O24" s="4">
        <f t="shared" si="9"/>
        <v>-180</v>
      </c>
      <c r="P24" s="4"/>
      <c r="Q24" s="4"/>
      <c r="R24" s="4"/>
      <c r="S24" s="4"/>
      <c r="T24" s="4"/>
      <c r="U24" s="4"/>
    </row>
    <row r="25" spans="1:21" x14ac:dyDescent="0.3">
      <c r="A25" s="4"/>
      <c r="B25" s="4"/>
      <c r="C25" s="4">
        <v>190</v>
      </c>
      <c r="D25" s="4">
        <f t="shared" si="0"/>
        <v>280</v>
      </c>
      <c r="E25" s="4">
        <f t="shared" si="1"/>
        <v>3.3161255787892263</v>
      </c>
      <c r="F25" s="4">
        <f t="shared" si="2"/>
        <v>4.8869219055841224</v>
      </c>
      <c r="G25" s="4">
        <f t="shared" si="3"/>
        <v>-0.17364817766693047</v>
      </c>
      <c r="H25" s="4">
        <f t="shared" si="4"/>
        <v>-0.98480775301220813</v>
      </c>
      <c r="I25" s="4">
        <f t="shared" si="5"/>
        <v>-26.047226650039569</v>
      </c>
      <c r="J25" s="4">
        <f>-2000*POWER(I25/270,10)</f>
        <v>-1.396391654973303E-7</v>
      </c>
      <c r="K25" s="4">
        <f t="shared" si="7"/>
        <v>-177.26539554219747</v>
      </c>
      <c r="L25" s="4"/>
      <c r="M25" s="4"/>
      <c r="N25" s="4">
        <f t="shared" si="8"/>
        <v>-26.047226650039569</v>
      </c>
      <c r="O25" s="4">
        <f t="shared" si="9"/>
        <v>-177.26539568183662</v>
      </c>
      <c r="P25" s="4"/>
      <c r="Q25" s="4"/>
      <c r="R25" s="4"/>
      <c r="S25" s="4"/>
      <c r="T25" s="4"/>
      <c r="U25" s="4"/>
    </row>
    <row r="26" spans="1:21" x14ac:dyDescent="0.3">
      <c r="A26" s="4"/>
      <c r="B26" s="4"/>
      <c r="C26" s="4">
        <v>200</v>
      </c>
      <c r="D26" s="4">
        <f t="shared" si="0"/>
        <v>290</v>
      </c>
      <c r="E26" s="4">
        <f t="shared" si="1"/>
        <v>3.4906585039886591</v>
      </c>
      <c r="F26" s="4">
        <f t="shared" si="2"/>
        <v>5.0614548307835552</v>
      </c>
      <c r="G26" s="4">
        <f t="shared" si="3"/>
        <v>-0.34202014332566866</v>
      </c>
      <c r="H26" s="4">
        <f t="shared" si="4"/>
        <v>-0.93969262078590854</v>
      </c>
      <c r="I26" s="4">
        <f t="shared" si="5"/>
        <v>-51.303021498850299</v>
      </c>
      <c r="J26" s="4">
        <f t="shared" ref="J26:J42" si="10">-2000*POWER(I26/270,10)</f>
        <v>-1.2269356656092643E-4</v>
      </c>
      <c r="K26" s="4">
        <f t="shared" si="7"/>
        <v>-169.14467174146353</v>
      </c>
      <c r="L26" s="4"/>
      <c r="M26" s="4"/>
      <c r="N26" s="4">
        <f t="shared" si="8"/>
        <v>-51.303021498850299</v>
      </c>
      <c r="O26" s="4">
        <f t="shared" si="9"/>
        <v>-169.14479443503009</v>
      </c>
      <c r="P26" s="4"/>
      <c r="Q26" s="4"/>
      <c r="R26" s="4"/>
      <c r="S26" s="4"/>
      <c r="T26" s="4"/>
      <c r="U26" s="4"/>
    </row>
    <row r="27" spans="1:21" x14ac:dyDescent="0.3">
      <c r="A27" s="4"/>
      <c r="B27" s="4"/>
      <c r="C27" s="4">
        <v>210</v>
      </c>
      <c r="D27" s="4">
        <f t="shared" si="0"/>
        <v>300</v>
      </c>
      <c r="E27" s="4">
        <f t="shared" si="1"/>
        <v>3.6651914291880923</v>
      </c>
      <c r="F27" s="4">
        <f t="shared" si="2"/>
        <v>5.2359877559829888</v>
      </c>
      <c r="G27" s="4">
        <f t="shared" si="3"/>
        <v>-0.50000000000000011</v>
      </c>
      <c r="H27" s="4">
        <f t="shared" si="4"/>
        <v>-0.8660254037844386</v>
      </c>
      <c r="I27" s="4">
        <f t="shared" si="5"/>
        <v>-75.000000000000014</v>
      </c>
      <c r="J27" s="4">
        <f t="shared" si="10"/>
        <v>-5.4702224555825199E-3</v>
      </c>
      <c r="K27" s="4">
        <f t="shared" si="7"/>
        <v>-155.88457268119896</v>
      </c>
      <c r="L27" s="4"/>
      <c r="M27" s="4"/>
      <c r="N27" s="4">
        <f t="shared" si="8"/>
        <v>-75.000000000000014</v>
      </c>
      <c r="O27" s="4">
        <f t="shared" si="9"/>
        <v>-155.89004290365455</v>
      </c>
      <c r="P27" s="4"/>
      <c r="Q27" s="4"/>
      <c r="R27" s="4"/>
      <c r="S27" s="4"/>
      <c r="T27" s="4"/>
      <c r="U27" s="4"/>
    </row>
    <row r="28" spans="1:21" x14ac:dyDescent="0.3">
      <c r="A28" s="4"/>
      <c r="B28" s="4"/>
      <c r="C28" s="4">
        <v>220</v>
      </c>
      <c r="D28" s="4">
        <f t="shared" si="0"/>
        <v>310</v>
      </c>
      <c r="E28" s="4">
        <f t="shared" si="1"/>
        <v>3.839724354387525</v>
      </c>
      <c r="F28" s="4">
        <f t="shared" si="2"/>
        <v>5.4105206811824216</v>
      </c>
      <c r="G28" s="4">
        <f t="shared" si="3"/>
        <v>-0.64278760968653925</v>
      </c>
      <c r="H28" s="4">
        <f t="shared" si="4"/>
        <v>-0.76604444311897812</v>
      </c>
      <c r="I28" s="4">
        <f t="shared" si="5"/>
        <v>-96.41814145298089</v>
      </c>
      <c r="J28" s="4">
        <f t="shared" si="10"/>
        <v>-6.7449682881907294E-2</v>
      </c>
      <c r="K28" s="4">
        <f t="shared" si="7"/>
        <v>-137.88799976141607</v>
      </c>
      <c r="L28" s="4"/>
      <c r="M28" s="4"/>
      <c r="N28" s="4">
        <f t="shared" si="8"/>
        <v>-96.41814145298089</v>
      </c>
      <c r="O28" s="4">
        <f t="shared" si="9"/>
        <v>-137.95544944429798</v>
      </c>
      <c r="P28" s="4"/>
      <c r="Q28" s="4"/>
      <c r="R28" s="4"/>
      <c r="S28" s="4"/>
      <c r="T28" s="4"/>
      <c r="U28" s="4"/>
    </row>
    <row r="29" spans="1:21" x14ac:dyDescent="0.3">
      <c r="A29" s="4"/>
      <c r="B29" s="4"/>
      <c r="C29" s="4">
        <v>230</v>
      </c>
      <c r="D29" s="4">
        <f t="shared" si="0"/>
        <v>320</v>
      </c>
      <c r="E29" s="4">
        <f t="shared" si="1"/>
        <v>4.0142572795869578</v>
      </c>
      <c r="F29" s="4">
        <f t="shared" si="2"/>
        <v>5.5850536063818543</v>
      </c>
      <c r="G29" s="4">
        <f t="shared" si="3"/>
        <v>-0.7660444431189779</v>
      </c>
      <c r="H29" s="4">
        <f t="shared" si="4"/>
        <v>-0.64278760968653958</v>
      </c>
      <c r="I29" s="4">
        <f t="shared" si="5"/>
        <v>-114.90666646784669</v>
      </c>
      <c r="J29" s="4">
        <f t="shared" si="10"/>
        <v>-0.38980249104785941</v>
      </c>
      <c r="K29" s="4">
        <f t="shared" si="7"/>
        <v>-115.70176974357712</v>
      </c>
      <c r="L29" s="4"/>
      <c r="M29" s="4"/>
      <c r="N29" s="4">
        <f t="shared" si="8"/>
        <v>-114.90666646784669</v>
      </c>
      <c r="O29" s="4">
        <f t="shared" si="9"/>
        <v>-116.09157223462498</v>
      </c>
      <c r="P29" s="4"/>
      <c r="Q29" s="4"/>
      <c r="R29" s="4"/>
      <c r="S29" s="4"/>
      <c r="T29" s="4"/>
      <c r="U29" s="4"/>
    </row>
    <row r="30" spans="1:21" x14ac:dyDescent="0.3">
      <c r="A30" s="4"/>
      <c r="B30" s="4"/>
      <c r="C30" s="4">
        <v>240</v>
      </c>
      <c r="D30" s="4">
        <f t="shared" si="0"/>
        <v>330</v>
      </c>
      <c r="E30" s="4">
        <f t="shared" si="1"/>
        <v>4.1887902047863905</v>
      </c>
      <c r="F30" s="4">
        <f t="shared" si="2"/>
        <v>5.7595865315812871</v>
      </c>
      <c r="G30" s="4">
        <f t="shared" si="3"/>
        <v>-0.86602540378443837</v>
      </c>
      <c r="H30" s="4">
        <f t="shared" si="4"/>
        <v>-0.50000000000000044</v>
      </c>
      <c r="I30" s="4">
        <f t="shared" si="5"/>
        <v>-129.90381056766574</v>
      </c>
      <c r="J30" s="4">
        <f t="shared" si="10"/>
        <v>-1.3292640567065444</v>
      </c>
      <c r="K30" s="4">
        <f t="shared" si="7"/>
        <v>-90.000000000000085</v>
      </c>
      <c r="L30" s="4"/>
      <c r="M30" s="4"/>
      <c r="N30" s="4">
        <f t="shared" si="8"/>
        <v>-129.90381056766574</v>
      </c>
      <c r="O30" s="4">
        <f t="shared" si="9"/>
        <v>-91.329264056706634</v>
      </c>
      <c r="P30" s="4"/>
      <c r="Q30" s="4"/>
      <c r="R30" s="4"/>
      <c r="S30" s="4"/>
      <c r="T30" s="4"/>
      <c r="U30" s="4"/>
    </row>
    <row r="31" spans="1:21" x14ac:dyDescent="0.3">
      <c r="A31" s="4"/>
      <c r="B31" s="4"/>
      <c r="C31" s="4">
        <v>250</v>
      </c>
      <c r="D31" s="4">
        <f t="shared" si="0"/>
        <v>340</v>
      </c>
      <c r="E31" s="4">
        <f t="shared" si="1"/>
        <v>4.3633231299858233</v>
      </c>
      <c r="F31" s="4">
        <f t="shared" si="2"/>
        <v>5.9341194567807207</v>
      </c>
      <c r="G31" s="4">
        <f t="shared" si="3"/>
        <v>-0.93969262078590821</v>
      </c>
      <c r="H31" s="4">
        <f t="shared" si="4"/>
        <v>-0.3420201433256686</v>
      </c>
      <c r="I31" s="4">
        <f t="shared" si="5"/>
        <v>-140.95389311788622</v>
      </c>
      <c r="J31" s="4">
        <f t="shared" si="10"/>
        <v>-3.0072055142297014</v>
      </c>
      <c r="K31" s="4">
        <f t="shared" si="7"/>
        <v>-61.56362579862035</v>
      </c>
      <c r="L31" s="4"/>
      <c r="M31" s="4"/>
      <c r="N31" s="4">
        <f t="shared" si="8"/>
        <v>-140.95389311788622</v>
      </c>
      <c r="O31" s="4">
        <f t="shared" si="9"/>
        <v>-64.570831312850046</v>
      </c>
      <c r="P31" s="4"/>
      <c r="Q31" s="4"/>
      <c r="R31" s="4"/>
      <c r="S31" s="4"/>
      <c r="T31" s="4"/>
      <c r="U31" s="4"/>
    </row>
    <row r="32" spans="1:21" x14ac:dyDescent="0.3">
      <c r="A32" s="4"/>
      <c r="B32" s="4"/>
      <c r="C32" s="4">
        <v>260</v>
      </c>
      <c r="D32" s="4">
        <f t="shared" si="0"/>
        <v>350</v>
      </c>
      <c r="E32" s="4">
        <f t="shared" si="1"/>
        <v>4.5378560551852569</v>
      </c>
      <c r="F32" s="4">
        <f t="shared" si="2"/>
        <v>6.1086523819801526</v>
      </c>
      <c r="G32" s="4">
        <f t="shared" si="3"/>
        <v>-0.98480775301220802</v>
      </c>
      <c r="H32" s="4">
        <f t="shared" si="4"/>
        <v>-0.17364817766693127</v>
      </c>
      <c r="I32" s="4">
        <f t="shared" si="5"/>
        <v>-147.72116295183119</v>
      </c>
      <c r="J32" s="4">
        <f t="shared" si="10"/>
        <v>-4.8063958314755446</v>
      </c>
      <c r="K32" s="4">
        <f t="shared" si="7"/>
        <v>-31.256671980047628</v>
      </c>
      <c r="L32" s="4"/>
      <c r="M32" s="4"/>
      <c r="N32" s="4">
        <f t="shared" si="8"/>
        <v>-147.72116295183119</v>
      </c>
      <c r="O32" s="4">
        <f t="shared" si="9"/>
        <v>-36.063067811523169</v>
      </c>
      <c r="P32" s="4"/>
      <c r="Q32" s="4"/>
      <c r="R32" s="4"/>
      <c r="S32" s="4"/>
      <c r="T32" s="4"/>
      <c r="U32" s="4"/>
    </row>
    <row r="33" spans="1:21" x14ac:dyDescent="0.3">
      <c r="A33" s="4"/>
      <c r="B33" s="4"/>
      <c r="C33" s="4">
        <v>270</v>
      </c>
      <c r="D33" s="4">
        <f t="shared" si="0"/>
        <v>360</v>
      </c>
      <c r="E33" s="4">
        <f t="shared" si="1"/>
        <v>4.7123889803846897</v>
      </c>
      <c r="F33" s="4">
        <f t="shared" si="2"/>
        <v>6.2831853071795862</v>
      </c>
      <c r="G33" s="4">
        <f t="shared" si="3"/>
        <v>-1</v>
      </c>
      <c r="H33" s="4">
        <f t="shared" si="4"/>
        <v>-2.45029690981724E-16</v>
      </c>
      <c r="I33" s="4">
        <f t="shared" si="5"/>
        <v>-150</v>
      </c>
      <c r="J33" s="4">
        <f t="shared" si="10"/>
        <v>-5.6015077945164906</v>
      </c>
      <c r="K33" s="4">
        <f t="shared" si="7"/>
        <v>-4.410534437671032E-14</v>
      </c>
      <c r="L33" s="4"/>
      <c r="M33" s="4"/>
      <c r="N33" s="4">
        <f t="shared" si="8"/>
        <v>-150</v>
      </c>
      <c r="O33" s="4">
        <f t="shared" si="9"/>
        <v>-5.601507794516535</v>
      </c>
      <c r="P33" s="4"/>
      <c r="Q33" s="4"/>
      <c r="R33" s="4"/>
      <c r="S33" s="4"/>
      <c r="T33" s="4"/>
      <c r="U33" s="4"/>
    </row>
    <row r="34" spans="1:21" x14ac:dyDescent="0.3">
      <c r="A34" s="4"/>
      <c r="B34" s="4"/>
      <c r="C34" s="4">
        <v>280</v>
      </c>
      <c r="D34" s="4">
        <f t="shared" si="0"/>
        <v>370</v>
      </c>
      <c r="E34" s="4">
        <f t="shared" si="1"/>
        <v>4.8869219055841224</v>
      </c>
      <c r="F34" s="4">
        <f t="shared" si="2"/>
        <v>6.457718232379019</v>
      </c>
      <c r="G34" s="4">
        <f t="shared" si="3"/>
        <v>-0.98480775301220813</v>
      </c>
      <c r="H34" s="4">
        <f t="shared" si="4"/>
        <v>0.17364817766692991</v>
      </c>
      <c r="I34" s="4">
        <f t="shared" si="5"/>
        <v>-147.72116295183122</v>
      </c>
      <c r="J34" s="4">
        <f t="shared" si="10"/>
        <v>-4.8063958314755446</v>
      </c>
      <c r="K34" s="4">
        <f t="shared" si="7"/>
        <v>31.256671980047383</v>
      </c>
      <c r="L34" s="4"/>
      <c r="M34" s="4"/>
      <c r="N34" s="4">
        <f t="shared" si="8"/>
        <v>-147.72116295183122</v>
      </c>
      <c r="O34" s="4">
        <f t="shared" si="9"/>
        <v>26.450276148571838</v>
      </c>
      <c r="P34" s="4"/>
      <c r="Q34" s="4"/>
      <c r="R34" s="4"/>
      <c r="S34" s="4"/>
      <c r="T34" s="4"/>
      <c r="U34" s="4"/>
    </row>
    <row r="35" spans="1:21" x14ac:dyDescent="0.3">
      <c r="A35" s="4"/>
      <c r="B35" s="4"/>
      <c r="C35" s="4">
        <v>290</v>
      </c>
      <c r="D35" s="4">
        <f t="shared" si="0"/>
        <v>380</v>
      </c>
      <c r="E35" s="4">
        <f t="shared" si="1"/>
        <v>5.0614548307835552</v>
      </c>
      <c r="F35" s="4">
        <f t="shared" si="2"/>
        <v>6.6322511575784526</v>
      </c>
      <c r="G35" s="4">
        <f t="shared" si="3"/>
        <v>-0.93969262078590854</v>
      </c>
      <c r="H35" s="4">
        <f t="shared" si="4"/>
        <v>0.34202014332566893</v>
      </c>
      <c r="I35" s="4">
        <f t="shared" si="5"/>
        <v>-140.95389311788628</v>
      </c>
      <c r="J35" s="4">
        <f t="shared" si="10"/>
        <v>-3.0072055142297174</v>
      </c>
      <c r="K35" s="4">
        <f t="shared" si="7"/>
        <v>61.563625798620407</v>
      </c>
      <c r="L35" s="4"/>
      <c r="M35" s="4"/>
      <c r="N35" s="4">
        <f t="shared" si="8"/>
        <v>-140.95389311788628</v>
      </c>
      <c r="O35" s="4">
        <f t="shared" si="9"/>
        <v>58.55642028439069</v>
      </c>
      <c r="P35" s="4"/>
      <c r="Q35" s="4"/>
      <c r="R35" s="4"/>
      <c r="S35" s="4"/>
      <c r="T35" s="4"/>
      <c r="U35" s="4"/>
    </row>
    <row r="36" spans="1:21" x14ac:dyDescent="0.3">
      <c r="A36" s="4"/>
      <c r="B36" s="4"/>
      <c r="C36" s="4">
        <v>300</v>
      </c>
      <c r="D36" s="4">
        <f t="shared" si="0"/>
        <v>390</v>
      </c>
      <c r="E36" s="4">
        <f t="shared" si="1"/>
        <v>5.2359877559829888</v>
      </c>
      <c r="F36" s="4">
        <f t="shared" si="2"/>
        <v>6.8067840827778845</v>
      </c>
      <c r="G36" s="4">
        <f t="shared" si="3"/>
        <v>-0.8660254037844386</v>
      </c>
      <c r="H36" s="4">
        <f t="shared" si="4"/>
        <v>0.49999999999999928</v>
      </c>
      <c r="I36" s="4">
        <f t="shared" si="5"/>
        <v>-129.9038105676658</v>
      </c>
      <c r="J36" s="4">
        <f t="shared" si="10"/>
        <v>-1.3292640567065492</v>
      </c>
      <c r="K36" s="4">
        <f t="shared" si="7"/>
        <v>89.999999999999858</v>
      </c>
      <c r="L36" s="4"/>
      <c r="M36" s="4"/>
      <c r="N36" s="4">
        <f t="shared" si="8"/>
        <v>-129.9038105676658</v>
      </c>
      <c r="O36" s="4">
        <f t="shared" si="9"/>
        <v>88.670735943293309</v>
      </c>
      <c r="P36" s="4"/>
      <c r="Q36" s="4"/>
      <c r="R36" s="4"/>
      <c r="S36" s="4"/>
      <c r="T36" s="4"/>
      <c r="U36" s="4"/>
    </row>
    <row r="37" spans="1:21" x14ac:dyDescent="0.3">
      <c r="A37" s="4"/>
      <c r="B37" s="4"/>
      <c r="C37" s="4">
        <v>310</v>
      </c>
      <c r="D37" s="4">
        <f t="shared" si="0"/>
        <v>400</v>
      </c>
      <c r="E37" s="4">
        <f t="shared" si="1"/>
        <v>5.4105206811824216</v>
      </c>
      <c r="F37" s="4">
        <f t="shared" si="2"/>
        <v>6.9813170079773181</v>
      </c>
      <c r="G37" s="4">
        <f t="shared" si="3"/>
        <v>-0.76604444311897812</v>
      </c>
      <c r="H37" s="4">
        <f t="shared" si="4"/>
        <v>0.64278760968653914</v>
      </c>
      <c r="I37" s="4">
        <f t="shared" si="5"/>
        <v>-114.90666646784672</v>
      </c>
      <c r="J37" s="4">
        <f t="shared" si="10"/>
        <v>-0.38980249104786024</v>
      </c>
      <c r="K37" s="4">
        <f t="shared" si="7"/>
        <v>115.70176974357705</v>
      </c>
      <c r="L37" s="4"/>
      <c r="M37" s="4"/>
      <c r="N37" s="4">
        <f t="shared" si="8"/>
        <v>-114.90666646784672</v>
      </c>
      <c r="O37" s="4">
        <f t="shared" si="9"/>
        <v>115.31196725252919</v>
      </c>
      <c r="P37" s="4"/>
      <c r="Q37" s="4"/>
      <c r="R37" s="4"/>
      <c r="S37" s="4"/>
      <c r="T37" s="4"/>
      <c r="U37" s="4"/>
    </row>
    <row r="38" spans="1:21" x14ac:dyDescent="0.3">
      <c r="A38" s="4"/>
      <c r="B38" s="4"/>
      <c r="C38" s="4">
        <v>320</v>
      </c>
      <c r="D38" s="4">
        <f t="shared" si="0"/>
        <v>410</v>
      </c>
      <c r="E38" s="4">
        <f t="shared" si="1"/>
        <v>5.5850536063818543</v>
      </c>
      <c r="F38" s="4">
        <f t="shared" si="2"/>
        <v>7.1558499331767509</v>
      </c>
      <c r="G38" s="4">
        <f t="shared" si="3"/>
        <v>-0.64278760968653958</v>
      </c>
      <c r="H38" s="4">
        <f t="shared" si="4"/>
        <v>0.76604444311897779</v>
      </c>
      <c r="I38" s="4">
        <f t="shared" si="5"/>
        <v>-96.418141452980933</v>
      </c>
      <c r="J38" s="4">
        <f t="shared" si="10"/>
        <v>-6.7449682881907641E-2</v>
      </c>
      <c r="K38" s="4">
        <f t="shared" si="7"/>
        <v>137.88799976141598</v>
      </c>
      <c r="L38" s="4"/>
      <c r="M38" s="4"/>
      <c r="N38" s="4">
        <f t="shared" si="8"/>
        <v>-96.418141452980933</v>
      </c>
      <c r="O38" s="4">
        <f t="shared" si="9"/>
        <v>137.82055007853407</v>
      </c>
      <c r="P38" s="4"/>
      <c r="Q38" s="4"/>
      <c r="R38" s="4"/>
      <c r="S38" s="4"/>
      <c r="T38" s="4"/>
      <c r="U38" s="4"/>
    </row>
    <row r="39" spans="1:21" x14ac:dyDescent="0.3">
      <c r="A39" s="4"/>
      <c r="B39" s="4"/>
      <c r="C39" s="4">
        <v>330</v>
      </c>
      <c r="D39" s="4">
        <f t="shared" si="0"/>
        <v>420</v>
      </c>
      <c r="E39" s="4">
        <f t="shared" si="1"/>
        <v>5.7595865315812871</v>
      </c>
      <c r="F39" s="4">
        <f t="shared" si="2"/>
        <v>7.3303828583761845</v>
      </c>
      <c r="G39" s="4">
        <f t="shared" si="3"/>
        <v>-0.50000000000000044</v>
      </c>
      <c r="H39" s="4">
        <f t="shared" si="4"/>
        <v>0.86602540378443882</v>
      </c>
      <c r="I39" s="4">
        <f t="shared" si="5"/>
        <v>-75.000000000000071</v>
      </c>
      <c r="J39" s="4">
        <f t="shared" si="10"/>
        <v>-5.4702224555825633E-3</v>
      </c>
      <c r="K39" s="4">
        <f t="shared" si="7"/>
        <v>155.88457268119899</v>
      </c>
      <c r="L39" s="4"/>
      <c r="M39" s="4"/>
      <c r="N39" s="4">
        <f t="shared" si="8"/>
        <v>-75.000000000000071</v>
      </c>
      <c r="O39" s="4">
        <f t="shared" si="9"/>
        <v>155.8791024587434</v>
      </c>
      <c r="P39" s="4"/>
      <c r="Q39" s="4"/>
      <c r="R39" s="4"/>
      <c r="S39" s="4"/>
      <c r="T39" s="4"/>
      <c r="U39" s="4"/>
    </row>
    <row r="40" spans="1:21" x14ac:dyDescent="0.3">
      <c r="A40" s="4"/>
      <c r="B40" s="4"/>
      <c r="C40" s="4">
        <v>340</v>
      </c>
      <c r="D40" s="4">
        <f t="shared" si="0"/>
        <v>430</v>
      </c>
      <c r="E40" s="4">
        <f t="shared" si="1"/>
        <v>5.9341194567807207</v>
      </c>
      <c r="F40" s="4">
        <f t="shared" si="2"/>
        <v>7.5049157835756164</v>
      </c>
      <c r="G40" s="4">
        <f t="shared" si="3"/>
        <v>-0.3420201433256686</v>
      </c>
      <c r="H40" s="4">
        <f t="shared" si="4"/>
        <v>0.93969262078590809</v>
      </c>
      <c r="I40" s="4">
        <f t="shared" si="5"/>
        <v>-51.303021498850292</v>
      </c>
      <c r="J40" s="4">
        <f t="shared" si="10"/>
        <v>-1.2269356656092621E-4</v>
      </c>
      <c r="K40" s="4">
        <f t="shared" si="7"/>
        <v>169.14467174146347</v>
      </c>
      <c r="L40" s="4"/>
      <c r="M40" s="4"/>
      <c r="N40" s="4">
        <f t="shared" si="8"/>
        <v>-51.303021498850292</v>
      </c>
      <c r="O40" s="4">
        <f t="shared" si="9"/>
        <v>169.1445490478969</v>
      </c>
      <c r="P40" s="4"/>
      <c r="Q40" s="4"/>
      <c r="R40" s="4"/>
      <c r="S40" s="4"/>
      <c r="T40" s="4"/>
      <c r="U40" s="4"/>
    </row>
    <row r="41" spans="1:21" x14ac:dyDescent="0.3">
      <c r="A41" s="4"/>
      <c r="B41" s="4"/>
      <c r="C41" s="4">
        <v>350</v>
      </c>
      <c r="D41" s="4">
        <f t="shared" si="0"/>
        <v>440</v>
      </c>
      <c r="E41" s="4">
        <f t="shared" si="1"/>
        <v>6.1086523819801526</v>
      </c>
      <c r="F41" s="4">
        <f t="shared" si="2"/>
        <v>7.67944870877505</v>
      </c>
      <c r="G41" s="4">
        <f t="shared" si="3"/>
        <v>-0.17364817766693127</v>
      </c>
      <c r="H41" s="4">
        <f t="shared" si="4"/>
        <v>0.98480775301220802</v>
      </c>
      <c r="I41" s="4">
        <f t="shared" si="5"/>
        <v>-26.04722665003969</v>
      </c>
      <c r="J41" s="4">
        <f t="shared" si="10"/>
        <v>-1.3963916549733668E-7</v>
      </c>
      <c r="K41" s="4">
        <f t="shared" si="7"/>
        <v>177.26539554219741</v>
      </c>
      <c r="L41" s="4"/>
      <c r="M41" s="4"/>
      <c r="N41" s="4">
        <f t="shared" si="8"/>
        <v>-26.04722665003969</v>
      </c>
      <c r="O41" s="4">
        <f t="shared" si="9"/>
        <v>177.26539540255826</v>
      </c>
      <c r="P41" s="4"/>
      <c r="Q41" s="4"/>
      <c r="R41" s="4"/>
      <c r="S41" s="4"/>
      <c r="T41" s="4"/>
      <c r="U41" s="4"/>
    </row>
    <row r="42" spans="1:21" x14ac:dyDescent="0.3">
      <c r="A42" s="4"/>
      <c r="B42" s="4"/>
      <c r="C42" s="4">
        <v>360</v>
      </c>
      <c r="D42" s="4">
        <f t="shared" si="0"/>
        <v>450</v>
      </c>
      <c r="E42" s="4">
        <f t="shared" si="1"/>
        <v>6.2831853071795862</v>
      </c>
      <c r="F42" s="4">
        <f t="shared" si="2"/>
        <v>7.8539816339744828</v>
      </c>
      <c r="G42" s="4">
        <f t="shared" si="3"/>
        <v>-2.45029690981724E-16</v>
      </c>
      <c r="H42" s="4">
        <f t="shared" si="4"/>
        <v>1</v>
      </c>
      <c r="I42" s="4">
        <f t="shared" si="5"/>
        <v>-3.67544536472586E-14</v>
      </c>
      <c r="J42" s="4">
        <f t="shared" si="10"/>
        <v>-4.3701069718398579E-156</v>
      </c>
      <c r="K42" s="4">
        <f t="shared" si="7"/>
        <v>180</v>
      </c>
      <c r="L42" s="4"/>
      <c r="M42" s="4"/>
      <c r="N42" s="4">
        <f t="shared" si="8"/>
        <v>-3.67544536472586E-14</v>
      </c>
      <c r="O42" s="4">
        <f t="shared" si="9"/>
        <v>180</v>
      </c>
      <c r="P42" s="4"/>
      <c r="Q42" s="4"/>
      <c r="R42" s="4"/>
      <c r="S42" s="4"/>
      <c r="T42" s="4"/>
      <c r="U42" s="4"/>
    </row>
    <row r="43" spans="1:21" x14ac:dyDescent="0.3">
      <c r="A43" s="4"/>
      <c r="B43" s="4"/>
      <c r="C43" s="4">
        <v>370</v>
      </c>
      <c r="D43" s="4">
        <f t="shared" si="0"/>
        <v>460</v>
      </c>
      <c r="E43" s="4">
        <f t="shared" si="1"/>
        <v>6.457718232379019</v>
      </c>
      <c r="F43" s="4">
        <f t="shared" si="2"/>
        <v>8.0285145591739155</v>
      </c>
      <c r="G43" s="4">
        <f t="shared" si="3"/>
        <v>0.17364817766692991</v>
      </c>
      <c r="H43" s="4">
        <f t="shared" si="4"/>
        <v>0.98480775301220813</v>
      </c>
      <c r="I43" s="4">
        <f t="shared" si="5"/>
        <v>26.047226650039487</v>
      </c>
      <c r="J43" s="4">
        <f t="shared" si="6"/>
        <v>1.3963916549732588E-7</v>
      </c>
      <c r="K43" s="4">
        <f t="shared" si="7"/>
        <v>177.26539554219747</v>
      </c>
      <c r="L43" s="4"/>
      <c r="M43" s="4"/>
      <c r="N43" s="4">
        <f t="shared" si="8"/>
        <v>26.047226650039487</v>
      </c>
      <c r="O43" s="4">
        <f t="shared" si="9"/>
        <v>177.26539568183662</v>
      </c>
      <c r="P43" s="4"/>
      <c r="Q43" s="4"/>
      <c r="R43" s="4"/>
      <c r="S43" s="4"/>
      <c r="T43" s="4"/>
      <c r="U43" s="4"/>
    </row>
    <row r="44" spans="1:21" x14ac:dyDescent="0.3">
      <c r="A44" s="4"/>
      <c r="B44" s="4"/>
      <c r="C44" s="4">
        <v>380</v>
      </c>
      <c r="D44" s="4">
        <f t="shared" si="0"/>
        <v>470</v>
      </c>
      <c r="E44" s="4">
        <f t="shared" si="1"/>
        <v>6.6322511575784526</v>
      </c>
      <c r="F44" s="4">
        <f t="shared" si="2"/>
        <v>8.2030474843733483</v>
      </c>
      <c r="G44" s="4">
        <f t="shared" si="3"/>
        <v>0.34202014332566893</v>
      </c>
      <c r="H44" s="4">
        <f t="shared" si="4"/>
        <v>0.93969262078590865</v>
      </c>
      <c r="I44" s="4">
        <f t="shared" si="5"/>
        <v>51.303021498850342</v>
      </c>
      <c r="J44" s="4">
        <f t="shared" si="6"/>
        <v>1.2269356656092749E-4</v>
      </c>
      <c r="K44" s="4">
        <f t="shared" si="7"/>
        <v>169.14467174146355</v>
      </c>
      <c r="L44" s="4"/>
      <c r="M44" s="4"/>
      <c r="N44" s="4">
        <f t="shared" si="8"/>
        <v>51.303021498850342</v>
      </c>
      <c r="O44" s="4">
        <f t="shared" si="9"/>
        <v>169.14479443503012</v>
      </c>
      <c r="P44" s="4"/>
      <c r="Q44" s="4"/>
      <c r="R44" s="4"/>
      <c r="S44" s="4"/>
      <c r="T44" s="4"/>
      <c r="U44" s="4"/>
    </row>
    <row r="45" spans="1:21" x14ac:dyDescent="0.3">
      <c r="A45" s="4"/>
      <c r="B45" s="4"/>
      <c r="C45" s="4">
        <v>390</v>
      </c>
      <c r="D45" s="4">
        <f t="shared" si="0"/>
        <v>480</v>
      </c>
      <c r="E45" s="4">
        <f t="shared" si="1"/>
        <v>6.8067840827778845</v>
      </c>
      <c r="F45" s="4">
        <f t="shared" si="2"/>
        <v>8.3775804095727811</v>
      </c>
      <c r="G45" s="4">
        <f t="shared" si="3"/>
        <v>0.49999999999999928</v>
      </c>
      <c r="H45" s="4">
        <f t="shared" si="4"/>
        <v>0.86602540378443915</v>
      </c>
      <c r="I45" s="4">
        <f t="shared" si="5"/>
        <v>74.999999999999886</v>
      </c>
      <c r="J45" s="4">
        <f t="shared" si="6"/>
        <v>5.470222455582421E-3</v>
      </c>
      <c r="K45" s="4">
        <f t="shared" si="7"/>
        <v>155.88457268119905</v>
      </c>
      <c r="L45" s="4"/>
      <c r="M45" s="4"/>
      <c r="N45" s="4">
        <f t="shared" si="8"/>
        <v>74.999999999999886</v>
      </c>
      <c r="O45" s="4">
        <f t="shared" si="9"/>
        <v>155.89004290365463</v>
      </c>
      <c r="P45" s="4"/>
      <c r="Q45" s="4"/>
      <c r="R45" s="4"/>
      <c r="S45" s="4"/>
      <c r="T45" s="4"/>
      <c r="U45" s="4"/>
    </row>
    <row r="46" spans="1:21" x14ac:dyDescent="0.3">
      <c r="A46" s="4"/>
      <c r="B46" s="4"/>
      <c r="C46" s="4">
        <v>400</v>
      </c>
      <c r="D46" s="4">
        <f t="shared" si="0"/>
        <v>490</v>
      </c>
      <c r="E46" s="4">
        <f t="shared" si="1"/>
        <v>6.9813170079773181</v>
      </c>
      <c r="F46" s="4">
        <f t="shared" si="2"/>
        <v>8.5521133347722138</v>
      </c>
      <c r="G46" s="4">
        <f t="shared" si="3"/>
        <v>0.64278760968653914</v>
      </c>
      <c r="H46" s="4">
        <f t="shared" si="4"/>
        <v>0.76604444311897879</v>
      </c>
      <c r="I46" s="4">
        <f t="shared" si="5"/>
        <v>96.418141452980876</v>
      </c>
      <c r="J46" s="4">
        <f t="shared" si="6"/>
        <v>6.7449682881907197E-2</v>
      </c>
      <c r="K46" s="4">
        <f t="shared" si="7"/>
        <v>137.88799976141618</v>
      </c>
      <c r="L46" s="4"/>
      <c r="M46" s="4"/>
      <c r="N46" s="4">
        <f t="shared" si="8"/>
        <v>96.418141452980876</v>
      </c>
      <c r="O46" s="4">
        <f t="shared" si="9"/>
        <v>137.9554494442981</v>
      </c>
      <c r="P46" s="4"/>
      <c r="Q46" s="4"/>
      <c r="R46" s="4"/>
      <c r="S46" s="4"/>
      <c r="T46" s="4"/>
      <c r="U46" s="4"/>
    </row>
    <row r="47" spans="1:21" x14ac:dyDescent="0.3">
      <c r="A47" s="4"/>
      <c r="B47" s="4"/>
      <c r="C47" s="4">
        <v>410</v>
      </c>
      <c r="D47" s="4">
        <f t="shared" si="0"/>
        <v>500</v>
      </c>
      <c r="E47" s="4">
        <f t="shared" si="1"/>
        <v>7.1558499331767509</v>
      </c>
      <c r="F47" s="4">
        <f t="shared" si="2"/>
        <v>8.7266462599716466</v>
      </c>
      <c r="G47" s="4">
        <f t="shared" si="3"/>
        <v>0.76604444311897779</v>
      </c>
      <c r="H47" s="4">
        <f t="shared" si="4"/>
        <v>0.64278760968654036</v>
      </c>
      <c r="I47" s="4">
        <f t="shared" si="5"/>
        <v>114.90666646784666</v>
      </c>
      <c r="J47" s="4">
        <f t="shared" si="6"/>
        <v>0.38980249104785819</v>
      </c>
      <c r="K47" s="4">
        <f t="shared" si="7"/>
        <v>115.70176974357727</v>
      </c>
      <c r="L47" s="4"/>
      <c r="M47" s="4"/>
      <c r="N47" s="4">
        <f t="shared" si="8"/>
        <v>114.90666646784666</v>
      </c>
      <c r="O47" s="4">
        <f t="shared" si="9"/>
        <v>116.09157223462513</v>
      </c>
      <c r="P47" s="4"/>
      <c r="Q47" s="4"/>
      <c r="R47" s="4"/>
      <c r="S47" s="4"/>
      <c r="T47" s="4"/>
      <c r="U47" s="4"/>
    </row>
    <row r="48" spans="1:21" x14ac:dyDescent="0.3">
      <c r="A48" s="4"/>
      <c r="B48" s="4"/>
      <c r="C48" s="4">
        <v>420</v>
      </c>
      <c r="D48" s="4">
        <f t="shared" si="0"/>
        <v>510</v>
      </c>
      <c r="E48" s="4">
        <f t="shared" si="1"/>
        <v>7.3303828583761845</v>
      </c>
      <c r="F48" s="4">
        <f t="shared" si="2"/>
        <v>8.9011791851710811</v>
      </c>
      <c r="G48" s="4">
        <f t="shared" si="3"/>
        <v>0.86602540378443882</v>
      </c>
      <c r="H48" s="4">
        <f t="shared" si="4"/>
        <v>0.49999999999999978</v>
      </c>
      <c r="I48" s="4">
        <f t="shared" si="5"/>
        <v>129.90381056766583</v>
      </c>
      <c r="J48" s="4">
        <f t="shared" si="6"/>
        <v>1.3292640567065515</v>
      </c>
      <c r="K48" s="4">
        <f t="shared" si="7"/>
        <v>89.999999999999957</v>
      </c>
      <c r="L48" s="4"/>
      <c r="M48" s="4"/>
      <c r="N48" s="4">
        <f t="shared" si="8"/>
        <v>129.90381056766583</v>
      </c>
      <c r="O48" s="4">
        <f t="shared" si="9"/>
        <v>91.329264056706506</v>
      </c>
      <c r="P48" s="4"/>
      <c r="Q48" s="4"/>
      <c r="R48" s="4"/>
      <c r="S48" s="4"/>
      <c r="T48" s="4"/>
      <c r="U48" s="4"/>
    </row>
    <row r="49" spans="1:21" x14ac:dyDescent="0.3">
      <c r="A49" s="4"/>
      <c r="B49" s="4"/>
      <c r="C49" s="4">
        <v>430</v>
      </c>
      <c r="D49" s="4">
        <f t="shared" si="0"/>
        <v>520</v>
      </c>
      <c r="E49" s="4">
        <f t="shared" si="1"/>
        <v>7.5049157835756164</v>
      </c>
      <c r="F49" s="4">
        <f t="shared" si="2"/>
        <v>9.0757121103705138</v>
      </c>
      <c r="G49" s="4">
        <f t="shared" si="3"/>
        <v>0.93969262078590809</v>
      </c>
      <c r="H49" s="4">
        <f t="shared" si="4"/>
        <v>0.34202014332566871</v>
      </c>
      <c r="I49" s="4">
        <f t="shared" si="5"/>
        <v>140.95389311788622</v>
      </c>
      <c r="J49" s="4">
        <f t="shared" si="6"/>
        <v>3.0072055142297014</v>
      </c>
      <c r="K49" s="4">
        <f t="shared" si="7"/>
        <v>61.563625798620365</v>
      </c>
      <c r="L49" s="4"/>
      <c r="M49" s="4"/>
      <c r="N49" s="4">
        <f t="shared" si="8"/>
        <v>140.95389311788622</v>
      </c>
      <c r="O49" s="4">
        <f t="shared" si="9"/>
        <v>64.570831312850061</v>
      </c>
      <c r="P49" s="4"/>
      <c r="Q49" s="4"/>
      <c r="R49" s="4"/>
      <c r="S49" s="4"/>
      <c r="T49" s="4"/>
      <c r="U49" s="4"/>
    </row>
    <row r="50" spans="1:21" x14ac:dyDescent="0.3">
      <c r="A50" s="4"/>
      <c r="B50" s="4"/>
      <c r="C50" s="4">
        <v>440</v>
      </c>
      <c r="D50" s="4">
        <f t="shared" si="0"/>
        <v>530</v>
      </c>
      <c r="E50" s="4">
        <f t="shared" si="1"/>
        <v>7.67944870877505</v>
      </c>
      <c r="F50" s="4">
        <f t="shared" si="2"/>
        <v>9.2502450355699466</v>
      </c>
      <c r="G50" s="4">
        <f t="shared" si="3"/>
        <v>0.98480775301220802</v>
      </c>
      <c r="H50" s="4">
        <f t="shared" si="4"/>
        <v>0.1736481776669305</v>
      </c>
      <c r="I50" s="4">
        <f t="shared" si="5"/>
        <v>147.72116295183119</v>
      </c>
      <c r="J50" s="4">
        <f t="shared" si="6"/>
        <v>4.8063958314755446</v>
      </c>
      <c r="K50" s="4">
        <f t="shared" si="7"/>
        <v>31.256671980047489</v>
      </c>
      <c r="L50" s="4"/>
      <c r="M50" s="4"/>
      <c r="N50" s="4">
        <f t="shared" si="8"/>
        <v>147.72116295183119</v>
      </c>
      <c r="O50" s="4">
        <f t="shared" si="9"/>
        <v>36.063067811523034</v>
      </c>
      <c r="P50" s="4"/>
      <c r="Q50" s="4"/>
      <c r="R50" s="4"/>
      <c r="S50" s="4"/>
      <c r="T50" s="4"/>
      <c r="U50" s="4"/>
    </row>
    <row r="51" spans="1:21" x14ac:dyDescent="0.3">
      <c r="A51" s="4"/>
      <c r="B51" s="4"/>
      <c r="C51" s="4">
        <v>450</v>
      </c>
      <c r="D51" s="4">
        <f t="shared" si="0"/>
        <v>540</v>
      </c>
      <c r="E51" s="4">
        <f t="shared" si="1"/>
        <v>7.8539816339744828</v>
      </c>
      <c r="F51" s="4">
        <f t="shared" si="2"/>
        <v>9.4247779607693793</v>
      </c>
      <c r="G51" s="4">
        <f t="shared" si="3"/>
        <v>1</v>
      </c>
      <c r="H51" s="4">
        <f t="shared" si="4"/>
        <v>3.67544536472586E-16</v>
      </c>
      <c r="I51" s="4">
        <f t="shared" si="5"/>
        <v>150</v>
      </c>
      <c r="J51" s="4">
        <f t="shared" si="6"/>
        <v>5.6015077945164906</v>
      </c>
      <c r="K51" s="4">
        <f t="shared" si="7"/>
        <v>6.6158016565065481E-14</v>
      </c>
      <c r="L51" s="4"/>
      <c r="M51" s="4"/>
      <c r="N51" s="4">
        <f t="shared" si="8"/>
        <v>150</v>
      </c>
      <c r="O51" s="4">
        <f t="shared" si="9"/>
        <v>5.6015077945165563</v>
      </c>
      <c r="P51" s="4"/>
      <c r="Q51" s="4"/>
      <c r="R51" s="4"/>
      <c r="S51" s="4"/>
      <c r="T51" s="4"/>
      <c r="U51" s="4"/>
    </row>
    <row r="52" spans="1:21" x14ac:dyDescent="0.3">
      <c r="A52" s="4"/>
      <c r="B52" s="4"/>
      <c r="C52" s="4">
        <v>460</v>
      </c>
      <c r="D52" s="4">
        <f t="shared" si="0"/>
        <v>550</v>
      </c>
      <c r="E52" s="4">
        <f t="shared" si="1"/>
        <v>8.0285145591739155</v>
      </c>
      <c r="F52" s="4">
        <f t="shared" si="2"/>
        <v>9.5993108859688121</v>
      </c>
      <c r="G52" s="4">
        <f t="shared" si="3"/>
        <v>0.98480775301220813</v>
      </c>
      <c r="H52" s="4">
        <f t="shared" si="4"/>
        <v>-0.17364817766692978</v>
      </c>
      <c r="I52" s="4">
        <f t="shared" si="5"/>
        <v>147.72116295183122</v>
      </c>
      <c r="J52" s="4">
        <f t="shared" si="6"/>
        <v>4.8063958314755446</v>
      </c>
      <c r="K52" s="4">
        <f t="shared" si="7"/>
        <v>-31.256671980047358</v>
      </c>
      <c r="L52" s="4"/>
      <c r="M52" s="4"/>
      <c r="N52" s="4">
        <f t="shared" si="8"/>
        <v>147.72116295183122</v>
      </c>
      <c r="O52" s="4">
        <f t="shared" si="9"/>
        <v>-26.450276148571813</v>
      </c>
      <c r="P52" s="4"/>
      <c r="Q52" s="4"/>
      <c r="R52" s="4"/>
      <c r="S52" s="4"/>
      <c r="T52" s="4"/>
      <c r="U52" s="4"/>
    </row>
    <row r="53" spans="1:21" x14ac:dyDescent="0.3">
      <c r="A53" s="4"/>
      <c r="B53" s="4"/>
      <c r="C53" s="4">
        <v>470</v>
      </c>
      <c r="D53" s="4">
        <f t="shared" si="0"/>
        <v>560</v>
      </c>
      <c r="E53" s="4">
        <f t="shared" si="1"/>
        <v>8.2030474843733483</v>
      </c>
      <c r="F53" s="4">
        <f t="shared" si="2"/>
        <v>9.7738438111682449</v>
      </c>
      <c r="G53" s="4">
        <f t="shared" si="3"/>
        <v>0.93969262078590865</v>
      </c>
      <c r="H53" s="4">
        <f t="shared" si="4"/>
        <v>-0.34202014332566799</v>
      </c>
      <c r="I53" s="4">
        <f t="shared" si="5"/>
        <v>140.95389311788631</v>
      </c>
      <c r="J53" s="4">
        <f t="shared" si="6"/>
        <v>3.0072055142297227</v>
      </c>
      <c r="K53" s="4">
        <f t="shared" si="7"/>
        <v>-61.563625798620237</v>
      </c>
      <c r="L53" s="4"/>
      <c r="M53" s="4"/>
      <c r="N53" s="4">
        <f t="shared" si="8"/>
        <v>140.95389311788631</v>
      </c>
      <c r="O53" s="4">
        <f t="shared" si="9"/>
        <v>-58.556420284390512</v>
      </c>
      <c r="P53" s="4"/>
      <c r="Q53" s="4"/>
      <c r="R53" s="4"/>
      <c r="S53" s="4"/>
      <c r="T53" s="4"/>
      <c r="U53" s="4"/>
    </row>
    <row r="54" spans="1:21" x14ac:dyDescent="0.3">
      <c r="A54" s="4"/>
      <c r="B54" s="4"/>
      <c r="C54" s="4">
        <v>480</v>
      </c>
      <c r="D54" s="4">
        <f t="shared" si="0"/>
        <v>570</v>
      </c>
      <c r="E54" s="4">
        <f t="shared" si="1"/>
        <v>8.3775804095727811</v>
      </c>
      <c r="F54" s="4">
        <f t="shared" si="2"/>
        <v>9.9483767363676794</v>
      </c>
      <c r="G54" s="4">
        <f t="shared" si="3"/>
        <v>0.86602540378443915</v>
      </c>
      <c r="H54" s="4">
        <f t="shared" si="4"/>
        <v>-0.50000000000000067</v>
      </c>
      <c r="I54" s="4">
        <f t="shared" si="5"/>
        <v>129.90381056766589</v>
      </c>
      <c r="J54" s="4">
        <f t="shared" si="6"/>
        <v>1.3292640567065577</v>
      </c>
      <c r="K54" s="4">
        <f t="shared" si="7"/>
        <v>-90.000000000000114</v>
      </c>
      <c r="L54" s="4"/>
      <c r="M54" s="4"/>
      <c r="N54" s="4">
        <f t="shared" si="8"/>
        <v>129.90381056766589</v>
      </c>
      <c r="O54" s="4">
        <f t="shared" si="9"/>
        <v>-88.67073594329355</v>
      </c>
      <c r="P54" s="4"/>
      <c r="Q54" s="4"/>
      <c r="R54" s="4"/>
      <c r="S54" s="4"/>
      <c r="T54" s="4"/>
      <c r="U54" s="4"/>
    </row>
    <row r="55" spans="1:21" x14ac:dyDescent="0.3">
      <c r="A55" s="4"/>
      <c r="B55" s="4"/>
      <c r="C55" s="4">
        <v>490</v>
      </c>
      <c r="D55" s="4">
        <f t="shared" si="0"/>
        <v>580</v>
      </c>
      <c r="E55" s="4">
        <f t="shared" si="1"/>
        <v>8.5521133347722138</v>
      </c>
      <c r="F55" s="4">
        <f t="shared" si="2"/>
        <v>10.12290966156711</v>
      </c>
      <c r="G55" s="4">
        <f t="shared" si="3"/>
        <v>0.76604444311897879</v>
      </c>
      <c r="H55" s="4">
        <f t="shared" si="4"/>
        <v>-0.64278760968653836</v>
      </c>
      <c r="I55" s="4">
        <f t="shared" si="5"/>
        <v>114.90666646784682</v>
      </c>
      <c r="J55" s="4">
        <f t="shared" si="6"/>
        <v>0.38980249104786374</v>
      </c>
      <c r="K55" s="4">
        <f t="shared" si="7"/>
        <v>-115.70176974357689</v>
      </c>
      <c r="L55" s="4"/>
      <c r="M55" s="4"/>
      <c r="N55" s="4">
        <f t="shared" si="8"/>
        <v>114.90666646784682</v>
      </c>
      <c r="O55" s="4">
        <f t="shared" si="9"/>
        <v>-115.31196725252903</v>
      </c>
      <c r="P55" s="4"/>
      <c r="Q55" s="4"/>
      <c r="R55" s="4"/>
      <c r="S55" s="4"/>
      <c r="T55" s="4"/>
      <c r="U55" s="4"/>
    </row>
    <row r="56" spans="1:21" x14ac:dyDescent="0.3">
      <c r="A56" s="4"/>
      <c r="B56" s="4"/>
      <c r="C56" s="4">
        <v>500</v>
      </c>
      <c r="D56" s="4">
        <f t="shared" si="0"/>
        <v>590</v>
      </c>
      <c r="E56" s="4">
        <f t="shared" si="1"/>
        <v>8.7266462599716466</v>
      </c>
      <c r="F56" s="4">
        <f t="shared" si="2"/>
        <v>10.297442586766545</v>
      </c>
      <c r="G56" s="4">
        <f t="shared" si="3"/>
        <v>0.64278760968654036</v>
      </c>
      <c r="H56" s="4">
        <f t="shared" si="4"/>
        <v>-0.76604444311897824</v>
      </c>
      <c r="I56" s="4">
        <f t="shared" si="5"/>
        <v>96.418141452981061</v>
      </c>
      <c r="J56" s="4">
        <f t="shared" si="6"/>
        <v>6.7449682881908529E-2</v>
      </c>
      <c r="K56" s="4">
        <f t="shared" si="7"/>
        <v>-137.88799976141607</v>
      </c>
      <c r="L56" s="4"/>
      <c r="M56" s="4"/>
      <c r="N56" s="4">
        <f t="shared" si="8"/>
        <v>96.418141452981061</v>
      </c>
      <c r="O56" s="4">
        <f t="shared" si="9"/>
        <v>-137.82055007853415</v>
      </c>
      <c r="P56" s="4"/>
      <c r="Q56" s="4"/>
      <c r="R56" s="4"/>
      <c r="S56" s="4"/>
      <c r="T56" s="4"/>
      <c r="U56" s="4"/>
    </row>
    <row r="57" spans="1:21" x14ac:dyDescent="0.3">
      <c r="A57" s="4"/>
      <c r="B57" s="4"/>
      <c r="C57" s="4">
        <v>510</v>
      </c>
      <c r="D57" s="4">
        <f t="shared" si="0"/>
        <v>600</v>
      </c>
      <c r="E57" s="4">
        <f t="shared" si="1"/>
        <v>8.9011791851710811</v>
      </c>
      <c r="F57" s="4">
        <f t="shared" si="2"/>
        <v>10.471975511965978</v>
      </c>
      <c r="G57" s="4">
        <f t="shared" si="3"/>
        <v>0.49999999999999978</v>
      </c>
      <c r="H57" s="4">
        <f t="shared" si="4"/>
        <v>-0.86602540378443871</v>
      </c>
      <c r="I57" s="4">
        <f t="shared" si="5"/>
        <v>74.999999999999972</v>
      </c>
      <c r="J57" s="4">
        <f t="shared" si="6"/>
        <v>5.4702224555824861E-3</v>
      </c>
      <c r="K57" s="4">
        <f t="shared" si="7"/>
        <v>-155.88457268119896</v>
      </c>
      <c r="L57" s="4"/>
      <c r="M57" s="4"/>
      <c r="N57" s="4">
        <f t="shared" si="8"/>
        <v>74.999999999999972</v>
      </c>
      <c r="O57" s="4">
        <f t="shared" si="9"/>
        <v>-155.87910245874338</v>
      </c>
      <c r="P57" s="4"/>
      <c r="Q57" s="4"/>
      <c r="R57" s="4"/>
      <c r="S57" s="4"/>
      <c r="T57" s="4"/>
      <c r="U57" s="4"/>
    </row>
    <row r="58" spans="1:21" x14ac:dyDescent="0.3">
      <c r="A58" s="4"/>
      <c r="B58" s="4"/>
      <c r="C58" s="4">
        <v>520</v>
      </c>
      <c r="D58" s="4">
        <f t="shared" si="0"/>
        <v>610</v>
      </c>
      <c r="E58" s="4">
        <f t="shared" si="1"/>
        <v>9.0757121103705138</v>
      </c>
      <c r="F58" s="4">
        <f t="shared" si="2"/>
        <v>10.64650843716541</v>
      </c>
      <c r="G58" s="4">
        <f t="shared" si="3"/>
        <v>0.34202014332566871</v>
      </c>
      <c r="H58" s="4">
        <f t="shared" si="4"/>
        <v>-0.93969262078590843</v>
      </c>
      <c r="I58" s="4">
        <f t="shared" si="5"/>
        <v>51.303021498850306</v>
      </c>
      <c r="J58" s="4">
        <f t="shared" si="6"/>
        <v>1.2269356656092654E-4</v>
      </c>
      <c r="K58" s="4">
        <f t="shared" si="7"/>
        <v>-169.1446717414635</v>
      </c>
      <c r="L58" s="4"/>
      <c r="M58" s="4"/>
      <c r="N58" s="4">
        <f t="shared" si="8"/>
        <v>51.303021498850306</v>
      </c>
      <c r="O58" s="4">
        <f t="shared" si="9"/>
        <v>-169.14454904789693</v>
      </c>
      <c r="P58" s="4"/>
      <c r="Q58" s="4"/>
      <c r="R58" s="4"/>
      <c r="S58" s="4"/>
      <c r="T58" s="4"/>
      <c r="U58" s="4"/>
    </row>
    <row r="59" spans="1:21" x14ac:dyDescent="0.3">
      <c r="A59" s="4"/>
      <c r="B59" s="4"/>
      <c r="C59" s="4">
        <v>530</v>
      </c>
      <c r="D59" s="4">
        <f t="shared" si="0"/>
        <v>620</v>
      </c>
      <c r="E59" s="4">
        <f t="shared" si="1"/>
        <v>9.2502450355699466</v>
      </c>
      <c r="F59" s="4">
        <f t="shared" si="2"/>
        <v>10.821041362364843</v>
      </c>
      <c r="G59" s="4">
        <f t="shared" si="3"/>
        <v>0.1736481776669305</v>
      </c>
      <c r="H59" s="4">
        <f t="shared" si="4"/>
        <v>-0.98480775301220802</v>
      </c>
      <c r="I59" s="4">
        <f t="shared" si="5"/>
        <v>26.047226650039576</v>
      </c>
      <c r="J59" s="4">
        <f t="shared" si="6"/>
        <v>1.3963916549733067E-7</v>
      </c>
      <c r="K59" s="4">
        <f t="shared" si="7"/>
        <v>-177.26539554219741</v>
      </c>
      <c r="L59" s="4"/>
      <c r="M59" s="4"/>
      <c r="N59" s="4">
        <f t="shared" si="8"/>
        <v>26.047226650039576</v>
      </c>
      <c r="O59" s="4">
        <f t="shared" si="9"/>
        <v>-177.26539540255826</v>
      </c>
      <c r="P59" s="4"/>
      <c r="Q59" s="4"/>
      <c r="R59" s="4"/>
      <c r="S59" s="4"/>
      <c r="T59" s="4"/>
      <c r="U59" s="4"/>
    </row>
    <row r="60" spans="1:21" x14ac:dyDescent="0.3">
      <c r="A60" s="4"/>
      <c r="B60" s="4"/>
      <c r="C60" s="4">
        <v>540</v>
      </c>
      <c r="D60" s="4">
        <f t="shared" si="0"/>
        <v>630</v>
      </c>
      <c r="E60" s="4">
        <f t="shared" si="1"/>
        <v>9.4247779607693793</v>
      </c>
      <c r="F60" s="4">
        <f t="shared" si="2"/>
        <v>10.995574287564276</v>
      </c>
      <c r="G60" s="4">
        <f t="shared" si="3"/>
        <v>3.67544536472586E-16</v>
      </c>
      <c r="H60" s="4">
        <f t="shared" si="4"/>
        <v>-1</v>
      </c>
      <c r="I60" s="4">
        <f t="shared" si="5"/>
        <v>5.51316804708879E-14</v>
      </c>
      <c r="J60" s="4">
        <f t="shared" si="6"/>
        <v>2.5200238923844873E-154</v>
      </c>
      <c r="K60" s="4">
        <f t="shared" si="7"/>
        <v>-180</v>
      </c>
      <c r="L60" s="4"/>
      <c r="M60" s="4"/>
      <c r="N60" s="4">
        <f t="shared" si="8"/>
        <v>5.51316804708879E-14</v>
      </c>
      <c r="O60" s="4">
        <f t="shared" si="9"/>
        <v>-180</v>
      </c>
      <c r="P60" s="4"/>
      <c r="Q60" s="4"/>
      <c r="R60" s="4"/>
      <c r="S60" s="4"/>
      <c r="T60" s="4"/>
      <c r="U60" s="4"/>
    </row>
    <row r="61" spans="1:21" x14ac:dyDescent="0.3">
      <c r="A61" s="4"/>
      <c r="B61" s="4"/>
      <c r="C61" s="4">
        <v>550</v>
      </c>
      <c r="D61" s="4">
        <f t="shared" si="0"/>
        <v>640</v>
      </c>
      <c r="E61" s="4">
        <f t="shared" si="1"/>
        <v>9.5993108859688121</v>
      </c>
      <c r="F61" s="4">
        <f t="shared" si="2"/>
        <v>11.170107212763709</v>
      </c>
      <c r="G61" s="4">
        <f t="shared" si="3"/>
        <v>-0.17364817766692978</v>
      </c>
      <c r="H61" s="4">
        <f t="shared" si="4"/>
        <v>-0.98480775301220813</v>
      </c>
      <c r="I61" s="4">
        <f t="shared" si="5"/>
        <v>-26.047226650039466</v>
      </c>
      <c r="J61" s="4">
        <f>-2000*POWER(I61/270,10)</f>
        <v>-1.3963916549732485E-7</v>
      </c>
      <c r="K61" s="4">
        <f t="shared" si="7"/>
        <v>-177.26539554219747</v>
      </c>
      <c r="L61" s="4"/>
      <c r="M61" s="4"/>
      <c r="N61" s="4">
        <f t="shared" si="8"/>
        <v>-26.047226650039466</v>
      </c>
      <c r="O61" s="4">
        <f t="shared" si="9"/>
        <v>-177.26539568183662</v>
      </c>
      <c r="P61" s="4"/>
      <c r="Q61" s="4"/>
      <c r="R61" s="4"/>
      <c r="S61" s="4"/>
      <c r="T61" s="4"/>
      <c r="U61" s="4"/>
    </row>
    <row r="62" spans="1:21" x14ac:dyDescent="0.3">
      <c r="A62" s="4"/>
      <c r="B62" s="4"/>
      <c r="C62" s="4">
        <v>560</v>
      </c>
      <c r="D62" s="4">
        <f t="shared" si="0"/>
        <v>650</v>
      </c>
      <c r="E62" s="4">
        <f t="shared" si="1"/>
        <v>9.7738438111682449</v>
      </c>
      <c r="F62" s="4">
        <f t="shared" si="2"/>
        <v>11.344640137963141</v>
      </c>
      <c r="G62" s="4">
        <f t="shared" si="3"/>
        <v>-0.34202014332566799</v>
      </c>
      <c r="H62" s="4">
        <f t="shared" si="4"/>
        <v>-0.93969262078590865</v>
      </c>
      <c r="I62" s="4">
        <f t="shared" si="5"/>
        <v>-51.3030214988502</v>
      </c>
      <c r="J62" s="4">
        <f t="shared" ref="J62:J78" si="11">-2000*POWER(I62/270,10)</f>
        <v>-1.226935665609241E-4</v>
      </c>
      <c r="K62" s="4">
        <f t="shared" si="7"/>
        <v>-169.14467174146355</v>
      </c>
      <c r="L62" s="4"/>
      <c r="M62" s="4"/>
      <c r="N62" s="4">
        <f t="shared" si="8"/>
        <v>-51.3030214988502</v>
      </c>
      <c r="O62" s="4">
        <f t="shared" si="9"/>
        <v>-169.14479443503012</v>
      </c>
      <c r="P62" s="4"/>
      <c r="Q62" s="4"/>
      <c r="R62" s="4"/>
      <c r="S62" s="4"/>
      <c r="T62" s="4"/>
      <c r="U62" s="4"/>
    </row>
    <row r="63" spans="1:21" x14ac:dyDescent="0.3">
      <c r="A63" s="4"/>
      <c r="B63" s="4"/>
      <c r="C63" s="4">
        <v>570</v>
      </c>
      <c r="D63" s="4">
        <f t="shared" si="0"/>
        <v>660</v>
      </c>
      <c r="E63" s="4">
        <f t="shared" si="1"/>
        <v>9.9483767363676794</v>
      </c>
      <c r="F63" s="4">
        <f t="shared" si="2"/>
        <v>11.519173063162574</v>
      </c>
      <c r="G63" s="4">
        <f t="shared" si="3"/>
        <v>-0.50000000000000067</v>
      </c>
      <c r="H63" s="4">
        <f t="shared" si="4"/>
        <v>-0.86602540378443915</v>
      </c>
      <c r="I63" s="4">
        <f t="shared" si="5"/>
        <v>-75.000000000000099</v>
      </c>
      <c r="J63" s="4">
        <f t="shared" si="11"/>
        <v>-5.4702224555825737E-3</v>
      </c>
      <c r="K63" s="4">
        <f t="shared" si="7"/>
        <v>-155.88457268119905</v>
      </c>
      <c r="L63" s="4"/>
      <c r="M63" s="4"/>
      <c r="N63" s="4">
        <f t="shared" si="8"/>
        <v>-75.000000000000099</v>
      </c>
      <c r="O63" s="4">
        <f t="shared" si="9"/>
        <v>-155.89004290365463</v>
      </c>
      <c r="P63" s="4"/>
      <c r="Q63" s="4"/>
      <c r="R63" s="4"/>
      <c r="S63" s="4"/>
      <c r="T63" s="4"/>
      <c r="U63" s="4"/>
    </row>
    <row r="64" spans="1:21" x14ac:dyDescent="0.3">
      <c r="A64" s="4"/>
      <c r="B64" s="4"/>
      <c r="C64" s="4">
        <v>580</v>
      </c>
      <c r="D64" s="4">
        <f t="shared" si="0"/>
        <v>670</v>
      </c>
      <c r="E64" s="4">
        <f t="shared" si="1"/>
        <v>10.12290966156711</v>
      </c>
      <c r="F64" s="4">
        <f t="shared" si="2"/>
        <v>11.693705988362007</v>
      </c>
      <c r="G64" s="4">
        <f t="shared" si="3"/>
        <v>-0.64278760968653836</v>
      </c>
      <c r="H64" s="4">
        <f t="shared" si="4"/>
        <v>-0.76604444311897879</v>
      </c>
      <c r="I64" s="4">
        <f t="shared" si="5"/>
        <v>-96.418141452980748</v>
      </c>
      <c r="J64" s="4">
        <f t="shared" si="11"/>
        <v>-6.7449682881906309E-2</v>
      </c>
      <c r="K64" s="4">
        <f t="shared" si="7"/>
        <v>-137.88799976141618</v>
      </c>
      <c r="L64" s="4"/>
      <c r="M64" s="4"/>
      <c r="N64" s="4">
        <f t="shared" si="8"/>
        <v>-96.418141452980748</v>
      </c>
      <c r="O64" s="4">
        <f t="shared" si="9"/>
        <v>-137.9554494442981</v>
      </c>
      <c r="P64" s="4"/>
      <c r="Q64" s="4"/>
      <c r="R64" s="4"/>
      <c r="S64" s="4"/>
      <c r="T64" s="4"/>
      <c r="U64" s="4"/>
    </row>
    <row r="65" spans="1:21" x14ac:dyDescent="0.3">
      <c r="A65" s="4"/>
      <c r="B65" s="4"/>
      <c r="C65" s="4">
        <v>590</v>
      </c>
      <c r="D65" s="4">
        <f t="shared" si="0"/>
        <v>680</v>
      </c>
      <c r="E65" s="4">
        <f t="shared" si="1"/>
        <v>10.297442586766545</v>
      </c>
      <c r="F65" s="4">
        <f t="shared" si="2"/>
        <v>11.868238913561441</v>
      </c>
      <c r="G65" s="4">
        <f t="shared" si="3"/>
        <v>-0.76604444311897824</v>
      </c>
      <c r="H65" s="4">
        <f t="shared" si="4"/>
        <v>-0.64278760968653903</v>
      </c>
      <c r="I65" s="4">
        <f t="shared" si="5"/>
        <v>-114.90666646784673</v>
      </c>
      <c r="J65" s="4">
        <f t="shared" si="11"/>
        <v>-0.38980249104786086</v>
      </c>
      <c r="K65" s="4">
        <f t="shared" si="7"/>
        <v>-115.70176974357702</v>
      </c>
      <c r="L65" s="4"/>
      <c r="M65" s="4"/>
      <c r="N65" s="4">
        <f t="shared" si="8"/>
        <v>-114.90666646784673</v>
      </c>
      <c r="O65" s="4">
        <f t="shared" si="9"/>
        <v>-116.09157223462488</v>
      </c>
      <c r="P65" s="4"/>
      <c r="Q65" s="4"/>
      <c r="R65" s="4"/>
      <c r="S65" s="4"/>
      <c r="T65" s="4"/>
      <c r="U65" s="4"/>
    </row>
    <row r="66" spans="1:21" x14ac:dyDescent="0.3">
      <c r="A66" s="4"/>
      <c r="B66" s="4"/>
      <c r="C66" s="4">
        <v>600</v>
      </c>
      <c r="D66" s="4">
        <f t="shared" si="0"/>
        <v>690</v>
      </c>
      <c r="E66" s="4">
        <f t="shared" si="1"/>
        <v>10.471975511965978</v>
      </c>
      <c r="F66" s="4">
        <f t="shared" si="2"/>
        <v>12.042771838760874</v>
      </c>
      <c r="G66" s="4">
        <f t="shared" si="3"/>
        <v>-0.86602540378443871</v>
      </c>
      <c r="H66" s="4">
        <f t="shared" si="4"/>
        <v>-0.49999999999999989</v>
      </c>
      <c r="I66" s="4">
        <f t="shared" si="5"/>
        <v>-129.9038105676658</v>
      </c>
      <c r="J66" s="4">
        <f t="shared" si="11"/>
        <v>-1.3292640567065492</v>
      </c>
      <c r="K66" s="4">
        <f t="shared" si="7"/>
        <v>-89.999999999999986</v>
      </c>
      <c r="L66" s="4"/>
      <c r="M66" s="4"/>
      <c r="N66" s="4">
        <f t="shared" si="8"/>
        <v>-129.9038105676658</v>
      </c>
      <c r="O66" s="4">
        <f t="shared" si="9"/>
        <v>-91.329264056706535</v>
      </c>
      <c r="P66" s="4"/>
      <c r="Q66" s="4"/>
      <c r="R66" s="4"/>
      <c r="S66" s="4"/>
      <c r="T66" s="4"/>
      <c r="U66" s="4"/>
    </row>
    <row r="67" spans="1:21" x14ac:dyDescent="0.3">
      <c r="A67" s="4"/>
      <c r="B67" s="4"/>
      <c r="C67" s="4">
        <v>610</v>
      </c>
      <c r="D67" s="4">
        <f t="shared" si="0"/>
        <v>700</v>
      </c>
      <c r="E67" s="4">
        <f t="shared" si="1"/>
        <v>10.64650843716541</v>
      </c>
      <c r="F67" s="4">
        <f t="shared" si="2"/>
        <v>12.217304763960305</v>
      </c>
      <c r="G67" s="4">
        <f t="shared" si="3"/>
        <v>-0.93969262078590843</v>
      </c>
      <c r="H67" s="4">
        <f t="shared" si="4"/>
        <v>-0.34202014332567049</v>
      </c>
      <c r="I67" s="4">
        <f t="shared" si="5"/>
        <v>-140.95389311788625</v>
      </c>
      <c r="J67" s="4">
        <f t="shared" si="11"/>
        <v>-3.0072055142297107</v>
      </c>
      <c r="K67" s="4">
        <f t="shared" si="7"/>
        <v>-61.563625798620691</v>
      </c>
      <c r="L67" s="4"/>
      <c r="M67" s="4"/>
      <c r="N67" s="4">
        <f t="shared" si="8"/>
        <v>-140.95389311788625</v>
      </c>
      <c r="O67" s="4">
        <f t="shared" si="9"/>
        <v>-64.570831312850402</v>
      </c>
      <c r="P67" s="4"/>
      <c r="Q67" s="4"/>
      <c r="R67" s="4"/>
      <c r="S67" s="4"/>
      <c r="T67" s="4"/>
      <c r="U67" s="4"/>
    </row>
    <row r="68" spans="1:21" x14ac:dyDescent="0.3">
      <c r="A68" s="4"/>
      <c r="B68" s="4"/>
      <c r="C68" s="4">
        <v>620</v>
      </c>
      <c r="D68" s="4">
        <f t="shared" si="0"/>
        <v>710</v>
      </c>
      <c r="E68" s="4">
        <f t="shared" si="1"/>
        <v>10.821041362364843</v>
      </c>
      <c r="F68" s="4">
        <f t="shared" si="2"/>
        <v>12.39183768915974</v>
      </c>
      <c r="G68" s="4">
        <f t="shared" si="3"/>
        <v>-0.98480775301220802</v>
      </c>
      <c r="H68" s="4">
        <f t="shared" si="4"/>
        <v>-0.17364817766693064</v>
      </c>
      <c r="I68" s="4">
        <f t="shared" si="5"/>
        <v>-147.72116295183119</v>
      </c>
      <c r="J68" s="4">
        <f t="shared" si="11"/>
        <v>-4.8063958314755446</v>
      </c>
      <c r="K68" s="4">
        <f t="shared" si="7"/>
        <v>-31.256671980047511</v>
      </c>
      <c r="L68" s="4"/>
      <c r="M68" s="4"/>
      <c r="N68" s="4">
        <f t="shared" si="8"/>
        <v>-147.72116295183119</v>
      </c>
      <c r="O68" s="4">
        <f t="shared" si="9"/>
        <v>-36.063067811523055</v>
      </c>
      <c r="P68" s="4"/>
      <c r="Q68" s="4"/>
      <c r="R68" s="4"/>
      <c r="S68" s="4"/>
      <c r="T68" s="4"/>
      <c r="U68" s="4"/>
    </row>
    <row r="69" spans="1:21" x14ac:dyDescent="0.3">
      <c r="A69" s="4"/>
      <c r="B69" s="4"/>
      <c r="C69" s="4">
        <v>630</v>
      </c>
      <c r="D69" s="4">
        <f t="shared" si="0"/>
        <v>720</v>
      </c>
      <c r="E69" s="4">
        <f t="shared" si="1"/>
        <v>10.995574287564276</v>
      </c>
      <c r="F69" s="4">
        <f t="shared" si="2"/>
        <v>12.566370614359172</v>
      </c>
      <c r="G69" s="4">
        <f t="shared" si="3"/>
        <v>-1</v>
      </c>
      <c r="H69" s="4">
        <f t="shared" si="4"/>
        <v>-4.90059381963448E-16</v>
      </c>
      <c r="I69" s="4">
        <f t="shared" si="5"/>
        <v>-150</v>
      </c>
      <c r="J69" s="4">
        <f t="shared" si="11"/>
        <v>-5.6015077945164906</v>
      </c>
      <c r="K69" s="4">
        <f t="shared" si="7"/>
        <v>-8.8210688753420641E-14</v>
      </c>
      <c r="L69" s="4"/>
      <c r="M69" s="4"/>
      <c r="N69" s="4">
        <f t="shared" si="8"/>
        <v>-150</v>
      </c>
      <c r="O69" s="4">
        <f t="shared" si="9"/>
        <v>-5.6015077945165785</v>
      </c>
      <c r="P69" s="4"/>
      <c r="Q69" s="4"/>
      <c r="R69" s="4"/>
      <c r="S69" s="4"/>
      <c r="T69" s="4"/>
      <c r="U69" s="4"/>
    </row>
    <row r="70" spans="1:21" x14ac:dyDescent="0.3">
      <c r="A70" s="4"/>
      <c r="B70" s="4"/>
      <c r="C70" s="4">
        <v>640</v>
      </c>
      <c r="D70" s="4">
        <f t="shared" si="0"/>
        <v>730</v>
      </c>
      <c r="E70" s="4">
        <f t="shared" si="1"/>
        <v>11.170107212763709</v>
      </c>
      <c r="F70" s="4">
        <f t="shared" si="2"/>
        <v>12.740903539558607</v>
      </c>
      <c r="G70" s="4">
        <f t="shared" si="3"/>
        <v>-0.98480775301220813</v>
      </c>
      <c r="H70" s="4">
        <f t="shared" si="4"/>
        <v>0.17364817766693141</v>
      </c>
      <c r="I70" s="4">
        <f t="shared" si="5"/>
        <v>-147.72116295183122</v>
      </c>
      <c r="J70" s="4">
        <f t="shared" si="11"/>
        <v>-4.8063958314755446</v>
      </c>
      <c r="K70" s="4">
        <f t="shared" si="7"/>
        <v>31.256671980047653</v>
      </c>
      <c r="L70" s="4"/>
      <c r="M70" s="4"/>
      <c r="N70" s="4">
        <f t="shared" si="8"/>
        <v>-147.72116295183122</v>
      </c>
      <c r="O70" s="4">
        <f t="shared" si="9"/>
        <v>26.450276148572108</v>
      </c>
      <c r="P70" s="4"/>
      <c r="Q70" s="4"/>
      <c r="R70" s="4"/>
      <c r="S70" s="4"/>
      <c r="T70" s="4"/>
      <c r="U70" s="4"/>
    </row>
    <row r="71" spans="1:21" x14ac:dyDescent="0.3">
      <c r="A71" s="4"/>
      <c r="B71" s="4"/>
      <c r="C71" s="4">
        <v>650</v>
      </c>
      <c r="D71" s="4">
        <f t="shared" ref="D71:D78" si="12">90+C71</f>
        <v>740</v>
      </c>
      <c r="E71" s="4">
        <f t="shared" ref="E71:E78" si="13">PI()*C71/180</f>
        <v>11.344640137963141</v>
      </c>
      <c r="F71" s="4">
        <f t="shared" ref="F71:F78" si="14">PI()*D71/180</f>
        <v>12.915436464758038</v>
      </c>
      <c r="G71" s="4">
        <f t="shared" ref="G71:G78" si="15">SIN(E71)</f>
        <v>-0.93969262078590865</v>
      </c>
      <c r="H71" s="4">
        <f t="shared" ref="H71:H78" si="16">SIN(F71)</f>
        <v>0.34202014332566788</v>
      </c>
      <c r="I71" s="4">
        <f t="shared" ref="I71:I78" si="17">$L$5*G71</f>
        <v>-140.95389311788631</v>
      </c>
      <c r="J71" s="4">
        <f t="shared" si="11"/>
        <v>-3.0072055142297227</v>
      </c>
      <c r="K71" s="4">
        <f t="shared" ref="K71:K78" si="18">H71*$L$5*1.2</f>
        <v>61.563625798620222</v>
      </c>
      <c r="L71" s="4"/>
      <c r="M71" s="4"/>
      <c r="N71" s="4">
        <f t="shared" ref="N71:N78" si="19">G71*$L$5</f>
        <v>-140.95389311788631</v>
      </c>
      <c r="O71" s="4">
        <f t="shared" ref="O71:O78" si="20">J71+K71</f>
        <v>58.556420284390498</v>
      </c>
      <c r="P71" s="4"/>
      <c r="Q71" s="4"/>
      <c r="R71" s="4"/>
      <c r="S71" s="4"/>
      <c r="T71" s="4"/>
      <c r="U71" s="4"/>
    </row>
    <row r="72" spans="1:21" x14ac:dyDescent="0.3">
      <c r="A72" s="4"/>
      <c r="B72" s="4"/>
      <c r="C72" s="4">
        <v>660</v>
      </c>
      <c r="D72" s="4">
        <f t="shared" si="12"/>
        <v>750</v>
      </c>
      <c r="E72" s="4">
        <f t="shared" si="13"/>
        <v>11.519173063162574</v>
      </c>
      <c r="F72" s="4">
        <f t="shared" si="14"/>
        <v>13.089969389957471</v>
      </c>
      <c r="G72" s="4">
        <f t="shared" si="15"/>
        <v>-0.86602540378443915</v>
      </c>
      <c r="H72" s="4">
        <f t="shared" si="16"/>
        <v>0.49999999999999906</v>
      </c>
      <c r="I72" s="4">
        <f t="shared" si="17"/>
        <v>-129.90381056766589</v>
      </c>
      <c r="J72" s="4">
        <f t="shared" si="11"/>
        <v>-1.3292640567065577</v>
      </c>
      <c r="K72" s="4">
        <f t="shared" si="18"/>
        <v>89.999999999999829</v>
      </c>
      <c r="L72" s="4"/>
      <c r="M72" s="4"/>
      <c r="N72" s="4">
        <f t="shared" si="19"/>
        <v>-129.90381056766589</v>
      </c>
      <c r="O72" s="4">
        <f t="shared" si="20"/>
        <v>88.670735943293266</v>
      </c>
      <c r="P72" s="4"/>
      <c r="Q72" s="4"/>
      <c r="R72" s="4"/>
      <c r="S72" s="4"/>
      <c r="T72" s="4"/>
      <c r="U72" s="4"/>
    </row>
    <row r="73" spans="1:21" x14ac:dyDescent="0.3">
      <c r="A73" s="4"/>
      <c r="B73" s="4"/>
      <c r="C73" s="4">
        <v>670</v>
      </c>
      <c r="D73" s="4">
        <f t="shared" si="12"/>
        <v>760</v>
      </c>
      <c r="E73" s="4">
        <f t="shared" si="13"/>
        <v>11.693705988362007</v>
      </c>
      <c r="F73" s="4">
        <f t="shared" si="14"/>
        <v>13.264502315156905</v>
      </c>
      <c r="G73" s="4">
        <f t="shared" si="15"/>
        <v>-0.76604444311897879</v>
      </c>
      <c r="H73" s="4">
        <f t="shared" si="16"/>
        <v>0.6427876096865397</v>
      </c>
      <c r="I73" s="4">
        <f t="shared" si="17"/>
        <v>-114.90666646784682</v>
      </c>
      <c r="J73" s="4">
        <f t="shared" si="11"/>
        <v>-0.38980249104786374</v>
      </c>
      <c r="K73" s="4">
        <f t="shared" si="18"/>
        <v>115.70176974357715</v>
      </c>
      <c r="L73" s="4"/>
      <c r="M73" s="4"/>
      <c r="N73" s="4">
        <f t="shared" si="19"/>
        <v>-114.90666646784682</v>
      </c>
      <c r="O73" s="4">
        <f t="shared" si="20"/>
        <v>115.31196725252929</v>
      </c>
      <c r="P73" s="4"/>
      <c r="Q73" s="4"/>
      <c r="R73" s="4"/>
      <c r="S73" s="4"/>
      <c r="T73" s="4"/>
      <c r="U73" s="4"/>
    </row>
    <row r="74" spans="1:21" x14ac:dyDescent="0.3">
      <c r="A74" s="4"/>
      <c r="B74" s="4"/>
      <c r="C74" s="4">
        <v>680</v>
      </c>
      <c r="D74" s="4">
        <f t="shared" si="12"/>
        <v>770</v>
      </c>
      <c r="E74" s="4">
        <f t="shared" si="13"/>
        <v>11.868238913561441</v>
      </c>
      <c r="F74" s="4">
        <f t="shared" si="14"/>
        <v>13.439035240356338</v>
      </c>
      <c r="G74" s="4">
        <f t="shared" si="15"/>
        <v>-0.64278760968653903</v>
      </c>
      <c r="H74" s="4">
        <f t="shared" si="16"/>
        <v>0.76604444311897824</v>
      </c>
      <c r="I74" s="4">
        <f t="shared" si="17"/>
        <v>-96.418141452980848</v>
      </c>
      <c r="J74" s="4">
        <f t="shared" si="11"/>
        <v>-6.7449682881907003E-2</v>
      </c>
      <c r="K74" s="4">
        <f t="shared" si="18"/>
        <v>137.88799976141607</v>
      </c>
      <c r="L74" s="4"/>
      <c r="M74" s="4"/>
      <c r="N74" s="4">
        <f t="shared" si="19"/>
        <v>-96.418141452980848</v>
      </c>
      <c r="O74" s="4">
        <f t="shared" si="20"/>
        <v>137.82055007853415</v>
      </c>
      <c r="P74" s="4"/>
      <c r="Q74" s="4"/>
      <c r="R74" s="4"/>
      <c r="S74" s="4"/>
      <c r="T74" s="4"/>
      <c r="U74" s="4"/>
    </row>
    <row r="75" spans="1:21" x14ac:dyDescent="0.3">
      <c r="A75" s="4"/>
      <c r="B75" s="4"/>
      <c r="C75" s="4">
        <v>690</v>
      </c>
      <c r="D75" s="4">
        <f t="shared" si="12"/>
        <v>780</v>
      </c>
      <c r="E75" s="4">
        <f t="shared" si="13"/>
        <v>12.042771838760874</v>
      </c>
      <c r="F75" s="4">
        <f t="shared" si="14"/>
        <v>13.613568165555769</v>
      </c>
      <c r="G75" s="4">
        <f t="shared" si="15"/>
        <v>-0.49999999999999989</v>
      </c>
      <c r="H75" s="4">
        <f t="shared" si="16"/>
        <v>0.86602540378443782</v>
      </c>
      <c r="I75" s="4">
        <f t="shared" si="17"/>
        <v>-74.999999999999986</v>
      </c>
      <c r="J75" s="4">
        <f t="shared" si="11"/>
        <v>-5.4702224555825008E-3</v>
      </c>
      <c r="K75" s="4">
        <f t="shared" si="18"/>
        <v>155.88457268119882</v>
      </c>
      <c r="L75" s="4"/>
      <c r="M75" s="4"/>
      <c r="N75" s="4">
        <f t="shared" si="19"/>
        <v>-74.999999999999986</v>
      </c>
      <c r="O75" s="4">
        <f t="shared" si="20"/>
        <v>155.87910245874323</v>
      </c>
      <c r="P75" s="4"/>
      <c r="Q75" s="4"/>
      <c r="R75" s="4"/>
      <c r="S75" s="4"/>
      <c r="T75" s="4"/>
      <c r="U75" s="4"/>
    </row>
    <row r="76" spans="1:21" x14ac:dyDescent="0.3">
      <c r="A76" s="4"/>
      <c r="B76" s="4"/>
      <c r="C76" s="4">
        <v>700</v>
      </c>
      <c r="D76" s="4">
        <f t="shared" si="12"/>
        <v>790</v>
      </c>
      <c r="E76" s="4">
        <f t="shared" si="13"/>
        <v>12.217304763960305</v>
      </c>
      <c r="F76" s="4">
        <f t="shared" si="14"/>
        <v>13.788101090755204</v>
      </c>
      <c r="G76" s="4">
        <f t="shared" si="15"/>
        <v>-0.34202014332567049</v>
      </c>
      <c r="H76" s="4">
        <f t="shared" si="16"/>
        <v>0.93969262078590832</v>
      </c>
      <c r="I76" s="4">
        <f t="shared" si="17"/>
        <v>-51.303021498850576</v>
      </c>
      <c r="J76" s="4">
        <f t="shared" si="11"/>
        <v>-1.2269356656093304E-4</v>
      </c>
      <c r="K76" s="4">
        <f t="shared" si="18"/>
        <v>169.1446717414635</v>
      </c>
      <c r="L76" s="4"/>
      <c r="M76" s="4"/>
      <c r="N76" s="4">
        <f t="shared" si="19"/>
        <v>-51.303021498850576</v>
      </c>
      <c r="O76" s="4">
        <f t="shared" si="20"/>
        <v>169.14454904789693</v>
      </c>
      <c r="P76" s="4"/>
      <c r="Q76" s="4"/>
      <c r="R76" s="4"/>
      <c r="S76" s="4"/>
      <c r="T76" s="4"/>
      <c r="U76" s="4"/>
    </row>
    <row r="77" spans="1:21" x14ac:dyDescent="0.3">
      <c r="A77" s="4"/>
      <c r="B77" s="4"/>
      <c r="C77" s="4">
        <v>710</v>
      </c>
      <c r="D77" s="4">
        <f t="shared" si="12"/>
        <v>800</v>
      </c>
      <c r="E77" s="4">
        <f t="shared" si="13"/>
        <v>12.39183768915974</v>
      </c>
      <c r="F77" s="4">
        <f t="shared" si="14"/>
        <v>13.962634015954636</v>
      </c>
      <c r="G77" s="4">
        <f t="shared" si="15"/>
        <v>-0.17364817766693064</v>
      </c>
      <c r="H77" s="4">
        <f t="shared" si="16"/>
        <v>0.98480775301220802</v>
      </c>
      <c r="I77" s="4">
        <f t="shared" si="17"/>
        <v>-26.047226650039594</v>
      </c>
      <c r="J77" s="4">
        <f t="shared" si="11"/>
        <v>-1.3963916549733173E-7</v>
      </c>
      <c r="K77" s="4">
        <f t="shared" si="18"/>
        <v>177.26539554219741</v>
      </c>
      <c r="L77" s="4"/>
      <c r="M77" s="4"/>
      <c r="N77" s="4">
        <f t="shared" si="19"/>
        <v>-26.047226650039594</v>
      </c>
      <c r="O77" s="4">
        <f t="shared" si="20"/>
        <v>177.26539540255826</v>
      </c>
      <c r="P77" s="4"/>
      <c r="Q77" s="4"/>
      <c r="R77" s="4"/>
      <c r="S77" s="4"/>
      <c r="T77" s="4"/>
      <c r="U77" s="4"/>
    </row>
    <row r="78" spans="1:21" x14ac:dyDescent="0.3">
      <c r="A78" s="4"/>
      <c r="B78" s="4"/>
      <c r="C78" s="4">
        <v>720</v>
      </c>
      <c r="D78" s="4">
        <f t="shared" si="12"/>
        <v>810</v>
      </c>
      <c r="E78" s="4">
        <f t="shared" si="13"/>
        <v>12.566370614359172</v>
      </c>
      <c r="F78" s="4">
        <f t="shared" si="14"/>
        <v>14.137166941154067</v>
      </c>
      <c r="G78" s="4">
        <f t="shared" si="15"/>
        <v>-4.90059381963448E-16</v>
      </c>
      <c r="H78" s="4">
        <f t="shared" si="16"/>
        <v>1</v>
      </c>
      <c r="I78" s="4">
        <f t="shared" si="17"/>
        <v>-7.3508907294517201E-14</v>
      </c>
      <c r="J78" s="4">
        <f t="shared" si="11"/>
        <v>-4.4749895391640145E-153</v>
      </c>
      <c r="K78" s="4">
        <f t="shared" si="18"/>
        <v>180</v>
      </c>
      <c r="L78" s="4"/>
      <c r="M78" s="4"/>
      <c r="N78" s="4">
        <f t="shared" si="19"/>
        <v>-7.3508907294517201E-14</v>
      </c>
      <c r="O78" s="4">
        <f t="shared" si="20"/>
        <v>180</v>
      </c>
      <c r="P78" s="4"/>
      <c r="Q78" s="4"/>
      <c r="R78" s="4"/>
      <c r="S78" s="4"/>
      <c r="T78" s="4"/>
      <c r="U78" s="4"/>
    </row>
    <row r="79" spans="1:2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</sheetData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5</xdr:col>
                    <xdr:colOff>754380</xdr:colOff>
                    <xdr:row>1</xdr:row>
                    <xdr:rowOff>7620</xdr:rowOff>
                  </from>
                  <to>
                    <xdr:col>7</xdr:col>
                    <xdr:colOff>30480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Schufft</cp:lastModifiedBy>
  <dcterms:created xsi:type="dcterms:W3CDTF">2013-07-15T11:34:28Z</dcterms:created>
  <dcterms:modified xsi:type="dcterms:W3CDTF">2013-11-21T12:29:54Z</dcterms:modified>
</cp:coreProperties>
</file>