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lli\Desktop\"/>
    </mc:Choice>
  </mc:AlternateContent>
  <bookViews>
    <workbookView xWindow="0" yWindow="0" windowWidth="28770" windowHeight="80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 s="1"/>
  <c r="K10" i="1" s="1"/>
  <c r="K11" i="1" s="1"/>
  <c r="K12" i="1" s="1"/>
  <c r="K13" i="1" s="1"/>
  <c r="K14" i="1" s="1"/>
  <c r="K15" i="1" s="1"/>
  <c r="K16" i="1" s="1"/>
  <c r="J16" i="1"/>
  <c r="J15" i="1"/>
  <c r="J13" i="1"/>
  <c r="J14" i="1"/>
  <c r="J12" i="1"/>
  <c r="J11" i="1"/>
  <c r="J10" i="1"/>
  <c r="J9" i="1"/>
  <c r="J8" i="1"/>
  <c r="J7" i="1"/>
  <c r="D18" i="1"/>
  <c r="H8" i="1" l="1"/>
  <c r="H9" i="1"/>
  <c r="H10" i="1" s="1"/>
  <c r="H11" i="1" s="1"/>
  <c r="H12" i="1" s="1"/>
  <c r="H13" i="1" s="1"/>
  <c r="H14" i="1" s="1"/>
  <c r="H15" i="1" s="1"/>
  <c r="H16" i="1" s="1"/>
  <c r="H7" i="1"/>
  <c r="G16" i="1"/>
  <c r="G15" i="1"/>
  <c r="G14" i="1"/>
  <c r="G13" i="1"/>
  <c r="G12" i="1"/>
  <c r="G11" i="1"/>
  <c r="G10" i="1"/>
  <c r="G9" i="1"/>
  <c r="F11" i="1"/>
  <c r="F15" i="1" l="1"/>
  <c r="F16" i="1"/>
  <c r="F7" i="1"/>
  <c r="F9" i="1"/>
  <c r="F12" i="1"/>
  <c r="F14" i="1"/>
  <c r="F8" i="1"/>
  <c r="F13" i="1"/>
  <c r="F10" i="1"/>
  <c r="F18" i="1" l="1"/>
  <c r="G7" i="1" l="1"/>
  <c r="G8" i="1"/>
</calcChain>
</file>

<file path=xl/sharedStrings.xml><?xml version="1.0" encoding="utf-8"?>
<sst xmlns="http://schemas.openxmlformats.org/spreadsheetml/2006/main" count="32" uniqueCount="25">
  <si>
    <t>Schlauch</t>
  </si>
  <si>
    <t>Abdeckscheiben</t>
  </si>
  <si>
    <t>Schrauben</t>
  </si>
  <si>
    <t>Materialart</t>
  </si>
  <si>
    <t>Beschaffungsmenge</t>
  </si>
  <si>
    <t>Brausekopf</t>
  </si>
  <si>
    <t>Artikel-Nummer</t>
  </si>
  <si>
    <t>Thermostat-Armatur</t>
  </si>
  <si>
    <t>Abfluss</t>
  </si>
  <si>
    <t>Flachdichtung</t>
  </si>
  <si>
    <t>A</t>
  </si>
  <si>
    <t>B</t>
  </si>
  <si>
    <t>Display</t>
  </si>
  <si>
    <t>Regenwalddusche</t>
  </si>
  <si>
    <t>Luxusbadewanne</t>
  </si>
  <si>
    <t>Wertanteil</t>
  </si>
  <si>
    <t>Kumulierter Weranteil</t>
  </si>
  <si>
    <t xml:space="preserve">Stückpreis </t>
  </si>
  <si>
    <t>Gruppe</t>
  </si>
  <si>
    <t>C</t>
  </si>
  <si>
    <t>Materialanzahl komuliert</t>
  </si>
  <si>
    <t xml:space="preserve">Materialanzahl </t>
  </si>
  <si>
    <t>Gesamtmenge:</t>
  </si>
  <si>
    <t>Gesamtwert:</t>
  </si>
  <si>
    <t>William Rodmann | s80423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</si>
</sst>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0" fillId="0" borderId="0" xfId="0" applyNumberFormat="1"/>
    <xf numFmtId="18" fontId="0" fillId="0" borderId="0" xfId="0" applyNumberForma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Font="1" applyBorder="1"/>
    <xf numFmtId="10" fontId="0" fillId="0" borderId="1" xfId="0" applyNumberFormat="1" applyBorder="1"/>
    <xf numFmtId="9" fontId="0" fillId="0" borderId="1" xfId="1" applyFont="1" applyBorder="1"/>
    <xf numFmtId="0" fontId="0" fillId="0" borderId="1" xfId="0" applyBorder="1" applyAlignment="1">
      <alignment wrapText="1"/>
    </xf>
    <xf numFmtId="3" fontId="0" fillId="0" borderId="1" xfId="0" applyNumberFormat="1" applyFont="1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64" fontId="0" fillId="0" borderId="2" xfId="0" applyNumberFormat="1" applyFont="1" applyBorder="1"/>
    <xf numFmtId="10" fontId="0" fillId="0" borderId="2" xfId="0" applyNumberFormat="1" applyBorder="1"/>
    <xf numFmtId="9" fontId="0" fillId="0" borderId="2" xfId="1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0" fillId="0" borderId="6" xfId="0" applyBorder="1" applyAlignment="1">
      <alignment horizontal="left"/>
    </xf>
    <xf numFmtId="9" fontId="0" fillId="0" borderId="7" xfId="1" applyFont="1" applyBorder="1"/>
    <xf numFmtId="0" fontId="0" fillId="0" borderId="8" xfId="0" applyBorder="1" applyAlignment="1">
      <alignment horizontal="left"/>
    </xf>
    <xf numFmtId="9" fontId="0" fillId="0" borderId="9" xfId="1" applyFont="1" applyBorder="1"/>
    <xf numFmtId="0" fontId="0" fillId="0" borderId="10" xfId="0" applyBorder="1" applyAlignment="1">
      <alignment horizontal="left"/>
    </xf>
    <xf numFmtId="0" fontId="0" fillId="0" borderId="11" xfId="0" applyBorder="1"/>
    <xf numFmtId="3" fontId="0" fillId="0" borderId="11" xfId="0" applyNumberFormat="1" applyFont="1" applyBorder="1"/>
    <xf numFmtId="164" fontId="0" fillId="0" borderId="11" xfId="0" applyNumberFormat="1" applyBorder="1"/>
    <xf numFmtId="164" fontId="0" fillId="0" borderId="11" xfId="0" applyNumberFormat="1" applyFont="1" applyBorder="1"/>
    <xf numFmtId="10" fontId="0" fillId="0" borderId="11" xfId="0" applyNumberFormat="1" applyBorder="1"/>
    <xf numFmtId="9" fontId="0" fillId="0" borderId="11" xfId="1" applyFont="1" applyBorder="1"/>
    <xf numFmtId="9" fontId="0" fillId="0" borderId="12" xfId="1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right"/>
    </xf>
    <xf numFmtId="3" fontId="0" fillId="0" borderId="15" xfId="0" applyNumberFormat="1" applyBorder="1"/>
    <xf numFmtId="0" fontId="0" fillId="0" borderId="15" xfId="0" applyBorder="1" applyAlignment="1">
      <alignment horizontal="right"/>
    </xf>
    <xf numFmtId="164" fontId="0" fillId="0" borderId="14" xfId="0" applyNumberForma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Lorenzkurve</a:t>
            </a:r>
          </a:p>
        </c:rich>
      </c:tx>
      <c:layout>
        <c:manualLayout>
          <c:xMode val="edge"/>
          <c:yMode val="edge"/>
          <c:x val="0.3787637795275591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Tabelle1!$H$6</c:f>
              <c:strCache>
                <c:ptCount val="1"/>
                <c:pt idx="0">
                  <c:v>Kumulierter Weranteil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Tabelle1!$K$7:$K$16</c:f>
              <c:numCache>
                <c:formatCode>0%</c:formatCode>
                <c:ptCount val="10"/>
                <c:pt idx="0">
                  <c:v>3.3333333333333333E-2</c:v>
                </c:pt>
                <c:pt idx="1">
                  <c:v>0.05</c:v>
                </c:pt>
                <c:pt idx="2">
                  <c:v>0.15000000000000002</c:v>
                </c:pt>
                <c:pt idx="3">
                  <c:v>0.17666666666666669</c:v>
                </c:pt>
                <c:pt idx="4">
                  <c:v>0.21000000000000002</c:v>
                </c:pt>
                <c:pt idx="5">
                  <c:v>0.32666666666666666</c:v>
                </c:pt>
                <c:pt idx="6">
                  <c:v>0.36666666666666664</c:v>
                </c:pt>
                <c:pt idx="7">
                  <c:v>0.41666666666666663</c:v>
                </c:pt>
                <c:pt idx="8">
                  <c:v>0.66666666666666663</c:v>
                </c:pt>
                <c:pt idx="9">
                  <c:v>1</c:v>
                </c:pt>
              </c:numCache>
            </c:numRef>
          </c:xVal>
          <c:yVal>
            <c:numRef>
              <c:f>Tabelle1!$H$7:$H$16</c:f>
              <c:numCache>
                <c:formatCode>0.00%</c:formatCode>
                <c:ptCount val="10"/>
                <c:pt idx="0">
                  <c:v>0.44179368235034239</c:v>
                </c:pt>
                <c:pt idx="1">
                  <c:v>0.75104925999558203</c:v>
                </c:pt>
                <c:pt idx="2">
                  <c:v>0.81731831234813335</c:v>
                </c:pt>
                <c:pt idx="3">
                  <c:v>0.88093660260658269</c:v>
                </c:pt>
                <c:pt idx="4">
                  <c:v>0.9251159708416169</c:v>
                </c:pt>
                <c:pt idx="5">
                  <c:v>0.95294897282968849</c:v>
                </c:pt>
                <c:pt idx="6">
                  <c:v>0.97415506958250497</c:v>
                </c:pt>
                <c:pt idx="7">
                  <c:v>0.99403578528827041</c:v>
                </c:pt>
                <c:pt idx="8">
                  <c:v>0.99734923790589802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A24-4A71-A118-69E4D582F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5816864"/>
        <c:axId val="1685818528"/>
      </c:scatterChart>
      <c:valAx>
        <c:axId val="168581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Materialanzahl</a:t>
                </a:r>
                <a:r>
                  <a:rPr lang="de-DE" baseline="0"/>
                  <a:t> komuliert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5818528"/>
        <c:crosses val="autoZero"/>
        <c:crossBetween val="midCat"/>
      </c:valAx>
      <c:valAx>
        <c:axId val="16858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Kumulierter Wertanteil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581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583223</xdr:colOff>
      <xdr:row>3</xdr:row>
      <xdr:rowOff>177311</xdr:rowOff>
    </xdr:from>
    <xdr:to>
      <xdr:col>15</xdr:col>
      <xdr:colOff>726098</xdr:colOff>
      <xdr:row>16</xdr:row>
      <xdr:rowOff>27109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1575635</xdr:colOff>
      <xdr:row>8</xdr:row>
      <xdr:rowOff>152400</xdr:rowOff>
    </xdr:from>
    <xdr:to>
      <xdr:col>12</xdr:col>
      <xdr:colOff>1585663</xdr:colOff>
      <xdr:row>13</xdr:row>
      <xdr:rowOff>72190</xdr:rowOff>
    </xdr:to>
    <xdr:cxnSp macro="">
      <xdr:nvCxnSpPr>
        <xdr:cNvPr id="3" name="Gerader Verbinder 2"/>
        <xdr:cNvCxnSpPr/>
      </xdr:nvCxnSpPr>
      <xdr:spPr>
        <a:xfrm flipH="1">
          <a:off x="17853860" y="1866900"/>
          <a:ext cx="10028" cy="11199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7</xdr:row>
      <xdr:rowOff>72190</xdr:rowOff>
    </xdr:from>
    <xdr:to>
      <xdr:col>13</xdr:col>
      <xdr:colOff>596567</xdr:colOff>
      <xdr:row>13</xdr:row>
      <xdr:rowOff>66675</xdr:rowOff>
    </xdr:to>
    <xdr:cxnSp macro="">
      <xdr:nvCxnSpPr>
        <xdr:cNvPr id="8" name="Gerader Verbinder 7"/>
        <xdr:cNvCxnSpPr/>
      </xdr:nvCxnSpPr>
      <xdr:spPr>
        <a:xfrm flipH="1">
          <a:off x="18688050" y="1586665"/>
          <a:ext cx="6017" cy="13946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719388</xdr:colOff>
      <xdr:row>7</xdr:row>
      <xdr:rowOff>31583</xdr:rowOff>
    </xdr:from>
    <xdr:to>
      <xdr:col>14</xdr:col>
      <xdr:colOff>719388</xdr:colOff>
      <xdr:row>13</xdr:row>
      <xdr:rowOff>71688</xdr:rowOff>
    </xdr:to>
    <xdr:cxnSp macro="">
      <xdr:nvCxnSpPr>
        <xdr:cNvPr id="10" name="Gerader Verbinder 9"/>
        <xdr:cNvCxnSpPr/>
      </xdr:nvCxnSpPr>
      <xdr:spPr>
        <a:xfrm>
          <a:off x="20579013" y="1546058"/>
          <a:ext cx="0" cy="1440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1345532</xdr:colOff>
      <xdr:row>9</xdr:row>
      <xdr:rowOff>42613</xdr:rowOff>
    </xdr:from>
    <xdr:to>
      <xdr:col>14</xdr:col>
      <xdr:colOff>4512</xdr:colOff>
      <xdr:row>11</xdr:row>
      <xdr:rowOff>52639</xdr:rowOff>
    </xdr:to>
    <xdr:sp macro="" textlink="">
      <xdr:nvSpPr>
        <xdr:cNvPr id="11" name="Textfeld 10"/>
        <xdr:cNvSpPr txBox="1"/>
      </xdr:nvSpPr>
      <xdr:spPr>
        <a:xfrm>
          <a:off x="19443032" y="1957138"/>
          <a:ext cx="421105" cy="6101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200"/>
            <a:t>C</a:t>
          </a:r>
        </a:p>
      </xdr:txBody>
    </xdr:sp>
    <xdr:clientData/>
  </xdr:twoCellAnchor>
  <xdr:twoCellAnchor>
    <xdr:from>
      <xdr:col>13</xdr:col>
      <xdr:colOff>81213</xdr:colOff>
      <xdr:row>9</xdr:row>
      <xdr:rowOff>179973</xdr:rowOff>
    </xdr:from>
    <xdr:to>
      <xdr:col>13</xdr:col>
      <xdr:colOff>487279</xdr:colOff>
      <xdr:row>11</xdr:row>
      <xdr:rowOff>95251</xdr:rowOff>
    </xdr:to>
    <xdr:sp macro="" textlink="">
      <xdr:nvSpPr>
        <xdr:cNvPr id="12" name="Textfeld 11"/>
        <xdr:cNvSpPr txBox="1"/>
      </xdr:nvSpPr>
      <xdr:spPr>
        <a:xfrm>
          <a:off x="18178713" y="2094498"/>
          <a:ext cx="406066" cy="51535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800"/>
            <a:t>B</a:t>
          </a:r>
        </a:p>
      </xdr:txBody>
    </xdr:sp>
    <xdr:clientData/>
  </xdr:twoCellAnchor>
  <xdr:twoCellAnchor>
    <xdr:from>
      <xdr:col>12</xdr:col>
      <xdr:colOff>1395163</xdr:colOff>
      <xdr:row>10</xdr:row>
      <xdr:rowOff>140869</xdr:rowOff>
    </xdr:from>
    <xdr:to>
      <xdr:col>12</xdr:col>
      <xdr:colOff>1570623</xdr:colOff>
      <xdr:row>12</xdr:row>
      <xdr:rowOff>1002</xdr:rowOff>
    </xdr:to>
    <xdr:sp macro="" textlink="">
      <xdr:nvSpPr>
        <xdr:cNvPr id="13" name="Textfeld 12"/>
        <xdr:cNvSpPr txBox="1"/>
      </xdr:nvSpPr>
      <xdr:spPr>
        <a:xfrm>
          <a:off x="17673388" y="2455444"/>
          <a:ext cx="175460" cy="26018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zoomScaleNormal="100" workbookViewId="0">
      <selection activeCell="C18" sqref="C18:F18"/>
    </sheetView>
  </sheetViews>
  <sheetFormatPr baseColWidth="10" defaultRowHeight="15.75" x14ac:dyDescent="0.25"/>
  <cols>
    <col min="2" max="2" width="9.375" customWidth="1"/>
    <col min="3" max="3" width="15.625" customWidth="1"/>
    <col min="4" max="4" width="22.375" customWidth="1"/>
    <col min="5" max="5" width="15" customWidth="1"/>
    <col min="6" max="6" width="13.875" customWidth="1"/>
    <col min="7" max="7" width="15.375" customWidth="1"/>
    <col min="8" max="8" width="21.375" customWidth="1"/>
    <col min="10" max="10" width="24.5" customWidth="1"/>
    <col min="11" max="11" width="39.25" customWidth="1"/>
    <col min="12" max="12" width="14.875" customWidth="1"/>
    <col min="13" max="13" width="23.875" customWidth="1"/>
    <col min="14" max="14" width="23.125" customWidth="1"/>
  </cols>
  <sheetData>
    <row r="1" spans="2:13" ht="16.5" thickBot="1" x14ac:dyDescent="0.3"/>
    <row r="2" spans="2:13" ht="16.5" thickBot="1" x14ac:dyDescent="0.3">
      <c r="B2" s="35" t="s">
        <v>24</v>
      </c>
      <c r="C2" s="36"/>
    </row>
    <row r="5" spans="2:13" ht="6" customHeight="1" thickBot="1" x14ac:dyDescent="0.3"/>
    <row r="6" spans="2:13" ht="35.1" customHeight="1" thickBot="1" x14ac:dyDescent="0.3">
      <c r="B6" s="19" t="s">
        <v>6</v>
      </c>
      <c r="C6" s="20" t="s">
        <v>3</v>
      </c>
      <c r="D6" s="20" t="s">
        <v>4</v>
      </c>
      <c r="E6" s="20" t="s">
        <v>17</v>
      </c>
      <c r="F6" s="20"/>
      <c r="G6" s="20" t="s">
        <v>15</v>
      </c>
      <c r="H6" s="20" t="s">
        <v>16</v>
      </c>
      <c r="I6" s="20" t="s">
        <v>18</v>
      </c>
      <c r="J6" s="21" t="s">
        <v>21</v>
      </c>
      <c r="K6" s="22" t="s">
        <v>20</v>
      </c>
      <c r="L6" s="1"/>
    </row>
    <row r="7" spans="2:13" x14ac:dyDescent="0.25">
      <c r="B7" s="23">
        <v>4060</v>
      </c>
      <c r="C7" s="13" t="s">
        <v>13</v>
      </c>
      <c r="D7" s="14">
        <v>100</v>
      </c>
      <c r="E7" s="15">
        <v>500</v>
      </c>
      <c r="F7" s="16">
        <f t="shared" ref="F7:F16" si="0">D7*E7</f>
        <v>50000</v>
      </c>
      <c r="G7" s="17">
        <f>F7/F18</f>
        <v>0.44179368235034239</v>
      </c>
      <c r="H7" s="17">
        <f>G7</f>
        <v>0.44179368235034239</v>
      </c>
      <c r="I7" s="13" t="s">
        <v>10</v>
      </c>
      <c r="J7" s="18">
        <f>D7/D18</f>
        <v>3.3333333333333333E-2</v>
      </c>
      <c r="K7" s="24">
        <f>J7</f>
        <v>3.3333333333333333E-2</v>
      </c>
      <c r="L7" s="2"/>
      <c r="M7" s="2"/>
    </row>
    <row r="8" spans="2:13" x14ac:dyDescent="0.25">
      <c r="B8" s="25">
        <v>5000</v>
      </c>
      <c r="C8" s="5" t="s">
        <v>14</v>
      </c>
      <c r="D8" s="5">
        <v>50</v>
      </c>
      <c r="E8" s="7">
        <v>700</v>
      </c>
      <c r="F8" s="7">
        <f t="shared" si="0"/>
        <v>35000</v>
      </c>
      <c r="G8" s="9">
        <f>F8/F18</f>
        <v>0.3092555776452397</v>
      </c>
      <c r="H8" s="9">
        <f t="shared" ref="H8:H16" si="1">H7+G8</f>
        <v>0.75104925999558203</v>
      </c>
      <c r="I8" s="5" t="s">
        <v>10</v>
      </c>
      <c r="J8" s="10">
        <f>D8/D18</f>
        <v>1.6666666666666666E-2</v>
      </c>
      <c r="K8" s="26">
        <f>K7+J8</f>
        <v>0.05</v>
      </c>
      <c r="L8" s="2"/>
      <c r="M8" s="2"/>
    </row>
    <row r="9" spans="2:13" x14ac:dyDescent="0.25">
      <c r="B9" s="25">
        <v>4070</v>
      </c>
      <c r="C9" s="5" t="s">
        <v>0</v>
      </c>
      <c r="D9" s="6">
        <v>300</v>
      </c>
      <c r="E9" s="7">
        <v>25</v>
      </c>
      <c r="F9" s="8">
        <f t="shared" si="0"/>
        <v>7500</v>
      </c>
      <c r="G9" s="9">
        <f>F9/F18</f>
        <v>6.6269052352551358E-2</v>
      </c>
      <c r="H9" s="9">
        <f t="shared" si="1"/>
        <v>0.81731831234813335</v>
      </c>
      <c r="I9" s="5" t="s">
        <v>11</v>
      </c>
      <c r="J9" s="10">
        <f>D9/D18</f>
        <v>0.1</v>
      </c>
      <c r="K9" s="26">
        <f>K8+J9</f>
        <v>0.15000000000000002</v>
      </c>
      <c r="L9" s="2"/>
      <c r="M9" s="2"/>
    </row>
    <row r="10" spans="2:13" ht="31.5" x14ac:dyDescent="0.25">
      <c r="B10" s="25">
        <v>4010</v>
      </c>
      <c r="C10" s="11" t="s">
        <v>7</v>
      </c>
      <c r="D10" s="6">
        <v>80</v>
      </c>
      <c r="E10" s="7">
        <v>90</v>
      </c>
      <c r="F10" s="8">
        <f t="shared" si="0"/>
        <v>7200</v>
      </c>
      <c r="G10" s="9">
        <f>F10/F18</f>
        <v>6.3618290258449298E-2</v>
      </c>
      <c r="H10" s="9">
        <f t="shared" si="1"/>
        <v>0.88093660260658269</v>
      </c>
      <c r="I10" s="5" t="s">
        <v>11</v>
      </c>
      <c r="J10" s="10">
        <f>D10/D18</f>
        <v>2.6666666666666668E-2</v>
      </c>
      <c r="K10" s="26">
        <f>J10+K9</f>
        <v>0.17666666666666669</v>
      </c>
      <c r="L10" s="2"/>
      <c r="M10" s="2"/>
    </row>
    <row r="11" spans="2:13" x14ac:dyDescent="0.25">
      <c r="B11" s="25">
        <v>4040</v>
      </c>
      <c r="C11" s="5" t="s">
        <v>12</v>
      </c>
      <c r="D11" s="6">
        <v>100</v>
      </c>
      <c r="E11" s="7">
        <v>50</v>
      </c>
      <c r="F11" s="8">
        <f t="shared" si="0"/>
        <v>5000</v>
      </c>
      <c r="G11" s="9">
        <f>F11/F18</f>
        <v>4.4179368235034239E-2</v>
      </c>
      <c r="H11" s="9">
        <f t="shared" si="1"/>
        <v>0.9251159708416169</v>
      </c>
      <c r="I11" s="5" t="s">
        <v>11</v>
      </c>
      <c r="J11" s="10">
        <f>D11/D18</f>
        <v>3.3333333333333333E-2</v>
      </c>
      <c r="K11" s="26">
        <f>K10+J11</f>
        <v>0.21000000000000002</v>
      </c>
      <c r="L11" s="2"/>
      <c r="M11" s="2"/>
    </row>
    <row r="12" spans="2:13" x14ac:dyDescent="0.25">
      <c r="B12" s="25">
        <v>4080</v>
      </c>
      <c r="C12" s="5" t="s">
        <v>9</v>
      </c>
      <c r="D12" s="12">
        <v>350</v>
      </c>
      <c r="E12" s="7">
        <v>9</v>
      </c>
      <c r="F12" s="8">
        <f t="shared" si="0"/>
        <v>3150</v>
      </c>
      <c r="G12" s="9">
        <f>F12/F18</f>
        <v>2.7833001988071572E-2</v>
      </c>
      <c r="H12" s="9">
        <f t="shared" si="1"/>
        <v>0.95294897282968849</v>
      </c>
      <c r="I12" s="5" t="s">
        <v>11</v>
      </c>
      <c r="J12" s="10">
        <f>D12/D18</f>
        <v>0.11666666666666667</v>
      </c>
      <c r="K12" s="26">
        <f>K11+J12</f>
        <v>0.32666666666666666</v>
      </c>
      <c r="L12" s="2"/>
      <c r="M12" s="2"/>
    </row>
    <row r="13" spans="2:13" x14ac:dyDescent="0.25">
      <c r="B13" s="25">
        <v>4020</v>
      </c>
      <c r="C13" s="5" t="s">
        <v>5</v>
      </c>
      <c r="D13" s="6">
        <v>120</v>
      </c>
      <c r="E13" s="7">
        <v>20</v>
      </c>
      <c r="F13" s="8">
        <f t="shared" si="0"/>
        <v>2400</v>
      </c>
      <c r="G13" s="9">
        <f>F13/F18</f>
        <v>2.1206096752816435E-2</v>
      </c>
      <c r="H13" s="9">
        <f t="shared" si="1"/>
        <v>0.97415506958250497</v>
      </c>
      <c r="I13" s="5" t="s">
        <v>19</v>
      </c>
      <c r="J13" s="10">
        <f>D13/D18</f>
        <v>0.04</v>
      </c>
      <c r="K13" s="26">
        <f>J13+K12</f>
        <v>0.36666666666666664</v>
      </c>
      <c r="L13" s="2"/>
      <c r="M13" s="2"/>
    </row>
    <row r="14" spans="2:13" x14ac:dyDescent="0.25">
      <c r="B14" s="25">
        <v>4090</v>
      </c>
      <c r="C14" s="5" t="s">
        <v>8</v>
      </c>
      <c r="D14" s="6">
        <v>150</v>
      </c>
      <c r="E14" s="7">
        <v>15</v>
      </c>
      <c r="F14" s="8">
        <f t="shared" si="0"/>
        <v>2250</v>
      </c>
      <c r="G14" s="9">
        <f>F14/F18</f>
        <v>1.9880715705765408E-2</v>
      </c>
      <c r="H14" s="9">
        <f t="shared" si="1"/>
        <v>0.99403578528827041</v>
      </c>
      <c r="I14" s="5" t="s">
        <v>19</v>
      </c>
      <c r="J14" s="10">
        <f>D14/D18</f>
        <v>0.05</v>
      </c>
      <c r="K14" s="26">
        <f t="shared" ref="K14:K15" si="2">K13+J14</f>
        <v>0.41666666666666663</v>
      </c>
      <c r="L14" s="2"/>
      <c r="M14" s="2"/>
    </row>
    <row r="15" spans="2:13" x14ac:dyDescent="0.25">
      <c r="B15" s="25">
        <v>4030</v>
      </c>
      <c r="C15" s="5" t="s">
        <v>2</v>
      </c>
      <c r="D15" s="12">
        <v>750</v>
      </c>
      <c r="E15" s="7">
        <v>0.5</v>
      </c>
      <c r="F15" s="8">
        <f t="shared" si="0"/>
        <v>375</v>
      </c>
      <c r="G15" s="9">
        <f>F15/F18</f>
        <v>3.3134526176275677E-3</v>
      </c>
      <c r="H15" s="9">
        <f t="shared" si="1"/>
        <v>0.99734923790589802</v>
      </c>
      <c r="I15" s="5" t="s">
        <v>19</v>
      </c>
      <c r="J15" s="10">
        <f>D15/D18</f>
        <v>0.25</v>
      </c>
      <c r="K15" s="26">
        <f t="shared" si="2"/>
        <v>0.66666666666666663</v>
      </c>
      <c r="L15" s="2"/>
      <c r="M15" s="2"/>
    </row>
    <row r="16" spans="2:13" ht="16.5" thickBot="1" x14ac:dyDescent="0.3">
      <c r="B16" s="27">
        <v>4050</v>
      </c>
      <c r="C16" s="28" t="s">
        <v>1</v>
      </c>
      <c r="D16" s="29">
        <v>1000</v>
      </c>
      <c r="E16" s="30">
        <v>0.3</v>
      </c>
      <c r="F16" s="31">
        <f t="shared" si="0"/>
        <v>300</v>
      </c>
      <c r="G16" s="32">
        <f>F16/F18</f>
        <v>2.6507620941020544E-3</v>
      </c>
      <c r="H16" s="32">
        <f t="shared" si="1"/>
        <v>1</v>
      </c>
      <c r="I16" s="28" t="s">
        <v>19</v>
      </c>
      <c r="J16" s="33">
        <f>D16/D18</f>
        <v>0.33333333333333331</v>
      </c>
      <c r="K16" s="34">
        <f>J16+K15</f>
        <v>1</v>
      </c>
      <c r="L16" s="2"/>
      <c r="M16" s="2"/>
    </row>
    <row r="17" spans="3:6" ht="16.5" thickBot="1" x14ac:dyDescent="0.3">
      <c r="D17" s="4"/>
    </row>
    <row r="18" spans="3:6" ht="16.5" thickBot="1" x14ac:dyDescent="0.3">
      <c r="C18" s="37" t="s">
        <v>22</v>
      </c>
      <c r="D18" s="38">
        <f>D7+D8+D9+D10+D11+D12+D13+D14+D15+D16</f>
        <v>3000</v>
      </c>
      <c r="E18" s="39" t="s">
        <v>23</v>
      </c>
      <c r="F18" s="40">
        <f>F7+F8+F9+F10+F11+F12+F13+F14+F15+F16</f>
        <v>113175</v>
      </c>
    </row>
    <row r="20" spans="3:6" x14ac:dyDescent="0.25">
      <c r="D20" s="3"/>
    </row>
  </sheetData>
  <sortState ref="B7:H16">
    <sortCondition descending="1" ref="G7:G16"/>
  </sortState>
  <pageMargins left="0.7" right="0.7" top="0.78740157499999996" bottom="0.78740157499999996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1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Tabelle1!H7:H7</xm:f>
              <xm:sqref>K7</xm:sqref>
            </x14:sparkline>
            <x14:sparkline>
              <xm:f>Tabelle1!H8:H8</xm:f>
              <xm:sqref>K8</xm:sqref>
            </x14:sparkline>
            <x14:sparkline>
              <xm:f>Tabelle1!H9:H9</xm:f>
              <xm:sqref>K9</xm:sqref>
            </x14:sparkline>
            <x14:sparkline>
              <xm:f>Tabelle1!H10:H10</xm:f>
              <xm:sqref>K10</xm:sqref>
            </x14:sparkline>
            <x14:sparkline>
              <xm:f>Tabelle1!H11:H11</xm:f>
              <xm:sqref>K11</xm:sqref>
            </x14:sparkline>
            <x14:sparkline>
              <xm:f>Tabelle1!H12:H12</xm:f>
              <xm:sqref>K12</xm:sqref>
            </x14:sparkline>
            <x14:sparkline>
              <xm:f>Tabelle1!H13:H13</xm:f>
              <xm:sqref>K13</xm:sqref>
            </x14:sparkline>
            <x14:sparkline>
              <xm:f>Tabelle1!H14:H14</xm:f>
              <xm:sqref>K14</xm:sqref>
            </x14:sparkline>
            <x14:sparkline>
              <xm:f>Tabelle1!H15:H15</xm:f>
              <xm:sqref>K15</xm:sqref>
            </x14:sparkline>
            <x14:sparkline>
              <xm:f>Tabelle1!H16:H16</xm:f>
              <xm:sqref>K16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William</cp:lastModifiedBy>
  <dcterms:created xsi:type="dcterms:W3CDTF">2020-06-21T13:43:14Z</dcterms:created>
  <dcterms:modified xsi:type="dcterms:W3CDTF">2020-06-30T15:22:56Z</dcterms:modified>
</cp:coreProperties>
</file>