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Ergänzungsstudien\Artefakte\"/>
    </mc:Choice>
  </mc:AlternateContent>
  <xr:revisionPtr revIDLastSave="0" documentId="13_ncr:1_{032E7241-C8AF-4FFC-A32F-1B848621B357}" xr6:coauthVersionLast="45" xr6:coauthVersionMax="45" xr10:uidLastSave="{00000000-0000-0000-0000-000000000000}"/>
  <bookViews>
    <workbookView xWindow="-108" yWindow="-108" windowWidth="23256" windowHeight="12576" xr2:uid="{C65ABEC5-153E-458F-B592-E494F783853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J4" i="1" s="1"/>
  <c r="I13" i="1"/>
  <c r="M16" i="1"/>
  <c r="J3" i="1"/>
  <c r="J7" i="1"/>
  <c r="J11" i="1"/>
  <c r="J15" i="1"/>
  <c r="J19" i="1"/>
  <c r="M17" i="1"/>
  <c r="I6" i="1"/>
  <c r="I5" i="1"/>
  <c r="D23" i="1"/>
  <c r="E23" i="1"/>
  <c r="F23" i="1"/>
  <c r="G23" i="1"/>
  <c r="C23" i="1"/>
  <c r="I3" i="1"/>
  <c r="I4" i="1"/>
  <c r="I7" i="1"/>
  <c r="I8" i="1"/>
  <c r="I9" i="1"/>
  <c r="I11" i="1"/>
  <c r="I12" i="1"/>
  <c r="I14" i="1"/>
  <c r="I15" i="1"/>
  <c r="I17" i="1"/>
  <c r="I18" i="1"/>
  <c r="I19" i="1"/>
  <c r="I20" i="1"/>
  <c r="I21" i="1"/>
  <c r="M8" i="1"/>
  <c r="M9" i="1"/>
  <c r="M10" i="1"/>
  <c r="M11" i="1"/>
  <c r="M7" i="1"/>
  <c r="M6" i="1"/>
  <c r="H15" i="1"/>
  <c r="H4" i="1"/>
  <c r="H21" i="1"/>
  <c r="H5" i="1"/>
  <c r="H19" i="1"/>
  <c r="H7" i="1"/>
  <c r="H8" i="1"/>
  <c r="H9" i="1"/>
  <c r="H16" i="1"/>
  <c r="H12" i="1"/>
  <c r="H20" i="1"/>
  <c r="H3" i="1"/>
  <c r="H14" i="1"/>
  <c r="H6" i="1"/>
  <c r="H10" i="1"/>
  <c r="I10" i="1" s="1"/>
  <c r="H18" i="1"/>
  <c r="H2" i="1"/>
  <c r="I2" i="1" s="1"/>
  <c r="H17" i="1"/>
  <c r="H13" i="1"/>
  <c r="H11" i="1"/>
  <c r="H23" i="1" l="1"/>
  <c r="I16" i="1"/>
  <c r="J18" i="1"/>
  <c r="J14" i="1"/>
  <c r="J10" i="1"/>
  <c r="J6" i="1"/>
  <c r="J2" i="1"/>
  <c r="J17" i="1"/>
  <c r="J13" i="1"/>
  <c r="J9" i="1"/>
  <c r="J5" i="1"/>
  <c r="J20" i="1"/>
  <c r="J16" i="1"/>
  <c r="J12" i="1"/>
  <c r="J8" i="1"/>
  <c r="J21" i="1"/>
</calcChain>
</file>

<file path=xl/sharedStrings.xml><?xml version="1.0" encoding="utf-8"?>
<sst xmlns="http://schemas.openxmlformats.org/spreadsheetml/2006/main" count="85" uniqueCount="61">
  <si>
    <t>Vorname</t>
  </si>
  <si>
    <t>Nachname</t>
  </si>
  <si>
    <t>Woche 1</t>
  </si>
  <si>
    <t>Woche 2</t>
  </si>
  <si>
    <t>Woche 3</t>
  </si>
  <si>
    <t>Woche 4</t>
  </si>
  <si>
    <t>Woche 5</t>
  </si>
  <si>
    <t>Gesamt</t>
  </si>
  <si>
    <t>Patrick</t>
  </si>
  <si>
    <t>Müntül</t>
  </si>
  <si>
    <t>Laura</t>
  </si>
  <si>
    <t>Rösters</t>
  </si>
  <si>
    <t>Irsi</t>
  </si>
  <si>
    <t>Mika</t>
  </si>
  <si>
    <t>Läpple</t>
  </si>
  <si>
    <t>Mito</t>
  </si>
  <si>
    <t>Weber</t>
  </si>
  <si>
    <t>Lia</t>
  </si>
  <si>
    <t>Lüders</t>
  </si>
  <si>
    <t>Cara</t>
  </si>
  <si>
    <t>Luft</t>
  </si>
  <si>
    <t>Rosalie</t>
  </si>
  <si>
    <t>Mennig</t>
  </si>
  <si>
    <t>Lukas</t>
  </si>
  <si>
    <t>Rusters</t>
  </si>
  <si>
    <t>Anton</t>
  </si>
  <si>
    <t>Oczipka</t>
  </si>
  <si>
    <t>Leon</t>
  </si>
  <si>
    <t>Weiher</t>
  </si>
  <si>
    <t>Esme</t>
  </si>
  <si>
    <t>Tram</t>
  </si>
  <si>
    <t>Phan-Ko</t>
  </si>
  <si>
    <t>Kim</t>
  </si>
  <si>
    <t>Lee Yan</t>
  </si>
  <si>
    <t>Lisa</t>
  </si>
  <si>
    <t>Michalski</t>
  </si>
  <si>
    <t>Thomas</t>
  </si>
  <si>
    <t>Treptow</t>
  </si>
  <si>
    <t xml:space="preserve">Rico </t>
  </si>
  <si>
    <t>Hanna</t>
  </si>
  <si>
    <t>Schuttke</t>
  </si>
  <si>
    <t>Ilia</t>
  </si>
  <si>
    <t>Osaka</t>
  </si>
  <si>
    <t>David</t>
  </si>
  <si>
    <t>Diandra</t>
  </si>
  <si>
    <t>Weiß</t>
  </si>
  <si>
    <t>Albers</t>
  </si>
  <si>
    <t>Braun</t>
  </si>
  <si>
    <t>Punktzahl</t>
  </si>
  <si>
    <t>Bewertung</t>
  </si>
  <si>
    <t>sehr gut</t>
  </si>
  <si>
    <t>gut</t>
  </si>
  <si>
    <t>befriedigend</t>
  </si>
  <si>
    <t>ausreichend</t>
  </si>
  <si>
    <t>mangelhaft</t>
  </si>
  <si>
    <t>ungenügend</t>
  </si>
  <si>
    <t>Durchschnitt</t>
  </si>
  <si>
    <t>unterdurchschnittlich</t>
  </si>
  <si>
    <t>durchschnitt</t>
  </si>
  <si>
    <t>überdurchschnittlich</t>
  </si>
  <si>
    <t>Mittelwert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</si>
</sst>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47"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7171"/>
        </patternFill>
      </fill>
    </dxf>
    <dxf>
      <fill>
        <patternFill>
          <bgColor rgb="FFF19759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DE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19759"/>
        </patternFill>
      </fill>
    </dxf>
    <dxf>
      <fill>
        <patternFill>
          <bgColor rgb="FFFF7171"/>
        </patternFill>
      </fill>
    </dxf>
    <dxf>
      <fill>
        <patternFill>
          <bgColor rgb="FFF19759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E0000"/>
      <color rgb="FFFF7171"/>
      <color rgb="FFF1975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5704-3807-4D97-904D-B4568DB8405D}">
  <dimension ref="A1:N23"/>
  <sheetViews>
    <sheetView tabSelected="1" workbookViewId="0">
      <selection activeCell="M16" sqref="M16"/>
    </sheetView>
  </sheetViews>
  <sheetFormatPr baseColWidth="10" defaultRowHeight="14.4" x14ac:dyDescent="0.3"/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49</v>
      </c>
      <c r="J1" s="1" t="s">
        <v>56</v>
      </c>
    </row>
    <row r="2" spans="1:14" x14ac:dyDescent="0.3">
      <c r="A2" t="s">
        <v>38</v>
      </c>
      <c r="B2" t="s">
        <v>46</v>
      </c>
      <c r="C2">
        <v>16</v>
      </c>
      <c r="D2">
        <v>20</v>
      </c>
      <c r="E2">
        <v>15</v>
      </c>
      <c r="F2">
        <v>19</v>
      </c>
      <c r="G2">
        <v>17</v>
      </c>
      <c r="H2">
        <f>SUM(C2:G2)</f>
        <v>87</v>
      </c>
      <c r="I2" t="str">
        <f>VLOOKUP(H2,$M$6:$N$11,2)</f>
        <v>sehr gut</v>
      </c>
      <c r="J2" t="str">
        <f>VLOOKUP(H2,$M$15:$N$17,2)</f>
        <v>überdurchschnittlich</v>
      </c>
      <c r="M2" t="s">
        <v>7</v>
      </c>
      <c r="N2">
        <v>100</v>
      </c>
    </row>
    <row r="3" spans="1:14" x14ac:dyDescent="0.3">
      <c r="A3" t="s">
        <v>29</v>
      </c>
      <c r="B3" t="s">
        <v>47</v>
      </c>
      <c r="C3">
        <v>19</v>
      </c>
      <c r="D3">
        <v>19</v>
      </c>
      <c r="E3">
        <v>11</v>
      </c>
      <c r="F3">
        <v>14</v>
      </c>
      <c r="G3">
        <v>14</v>
      </c>
      <c r="H3">
        <f>SUM(C3:G3)</f>
        <v>77</v>
      </c>
      <c r="I3" t="str">
        <f t="shared" ref="I3:I21" si="0">VLOOKUP(H3,$M$6:$N$11,2)</f>
        <v>gut</v>
      </c>
      <c r="J3" t="str">
        <f t="shared" ref="J3:J21" si="1">VLOOKUP(H3,$M$15:$N$17,2)</f>
        <v>überdurchschnittlich</v>
      </c>
    </row>
    <row r="4" spans="1:14" x14ac:dyDescent="0.3">
      <c r="A4" t="s">
        <v>44</v>
      </c>
      <c r="B4" t="s">
        <v>12</v>
      </c>
      <c r="C4">
        <v>2</v>
      </c>
      <c r="D4">
        <v>9</v>
      </c>
      <c r="E4">
        <v>4</v>
      </c>
      <c r="F4">
        <v>13</v>
      </c>
      <c r="G4">
        <v>7</v>
      </c>
      <c r="H4">
        <f>SUM(C4:G4)</f>
        <v>35</v>
      </c>
      <c r="I4" t="str">
        <f t="shared" si="0"/>
        <v>ungenügend</v>
      </c>
      <c r="J4" t="str">
        <f t="shared" si="1"/>
        <v>unterdurchschnittlich</v>
      </c>
    </row>
    <row r="5" spans="1:14" x14ac:dyDescent="0.3">
      <c r="A5" t="s">
        <v>13</v>
      </c>
      <c r="B5" t="s">
        <v>14</v>
      </c>
      <c r="C5">
        <v>13</v>
      </c>
      <c r="D5">
        <v>14</v>
      </c>
      <c r="E5">
        <v>11</v>
      </c>
      <c r="F5">
        <v>14</v>
      </c>
      <c r="G5">
        <v>20</v>
      </c>
      <c r="H5">
        <f>SUM(C5:G5)</f>
        <v>72</v>
      </c>
      <c r="I5" t="str">
        <f>VLOOKUP(H5,$M$6:$N$11,2)</f>
        <v>befriedigend</v>
      </c>
      <c r="J5" t="str">
        <f t="shared" si="1"/>
        <v>überdurchschnittlich</v>
      </c>
      <c r="M5" t="s">
        <v>48</v>
      </c>
      <c r="N5" t="s">
        <v>49</v>
      </c>
    </row>
    <row r="6" spans="1:14" x14ac:dyDescent="0.3">
      <c r="A6" t="s">
        <v>32</v>
      </c>
      <c r="B6" t="s">
        <v>33</v>
      </c>
      <c r="C6">
        <v>10</v>
      </c>
      <c r="D6">
        <v>13</v>
      </c>
      <c r="E6">
        <v>12</v>
      </c>
      <c r="F6">
        <v>11</v>
      </c>
      <c r="G6">
        <v>12</v>
      </c>
      <c r="H6">
        <f>SUM(C6:G6)</f>
        <v>58</v>
      </c>
      <c r="I6" t="str">
        <f>VLOOKUP(H6,$M$6:$N$11,2)</f>
        <v>ausreichend</v>
      </c>
      <c r="J6" t="str">
        <f t="shared" si="1"/>
        <v>durchschnitt</v>
      </c>
      <c r="M6">
        <f>0.35*N2</f>
        <v>35</v>
      </c>
      <c r="N6" t="s">
        <v>55</v>
      </c>
    </row>
    <row r="7" spans="1:14" x14ac:dyDescent="0.3">
      <c r="A7" t="s">
        <v>17</v>
      </c>
      <c r="B7" t="s">
        <v>18</v>
      </c>
      <c r="C7">
        <v>16</v>
      </c>
      <c r="D7">
        <v>19</v>
      </c>
      <c r="E7">
        <v>12</v>
      </c>
      <c r="F7">
        <v>16</v>
      </c>
      <c r="G7">
        <v>17</v>
      </c>
      <c r="H7">
        <f>SUM(C7:G7)</f>
        <v>80</v>
      </c>
      <c r="I7" t="str">
        <f t="shared" si="0"/>
        <v>gut</v>
      </c>
      <c r="J7" t="str">
        <f t="shared" si="1"/>
        <v>überdurchschnittlich</v>
      </c>
      <c r="M7">
        <f>0.45*N2</f>
        <v>45</v>
      </c>
      <c r="N7" t="s">
        <v>54</v>
      </c>
    </row>
    <row r="8" spans="1:14" x14ac:dyDescent="0.3">
      <c r="A8" t="s">
        <v>19</v>
      </c>
      <c r="B8" t="s">
        <v>20</v>
      </c>
      <c r="C8">
        <v>13</v>
      </c>
      <c r="D8">
        <v>17</v>
      </c>
      <c r="E8">
        <v>17</v>
      </c>
      <c r="F8">
        <v>11</v>
      </c>
      <c r="G8">
        <v>16</v>
      </c>
      <c r="H8">
        <f>SUM(C8:G8)</f>
        <v>74</v>
      </c>
      <c r="I8" t="str">
        <f t="shared" si="0"/>
        <v>befriedigend</v>
      </c>
      <c r="J8" t="str">
        <f t="shared" si="1"/>
        <v>überdurchschnittlich</v>
      </c>
      <c r="M8">
        <f>0.55*N2</f>
        <v>55.000000000000007</v>
      </c>
      <c r="N8" t="s">
        <v>53</v>
      </c>
    </row>
    <row r="9" spans="1:14" x14ac:dyDescent="0.3">
      <c r="A9" t="s">
        <v>21</v>
      </c>
      <c r="B9" t="s">
        <v>22</v>
      </c>
      <c r="C9">
        <v>12</v>
      </c>
      <c r="D9">
        <v>19</v>
      </c>
      <c r="E9">
        <v>17</v>
      </c>
      <c r="F9">
        <v>16</v>
      </c>
      <c r="G9">
        <v>11</v>
      </c>
      <c r="H9">
        <f>SUM(C9:G9)</f>
        <v>75</v>
      </c>
      <c r="I9" t="str">
        <f t="shared" si="0"/>
        <v>gut</v>
      </c>
      <c r="J9" t="str">
        <f t="shared" si="1"/>
        <v>überdurchschnittlich</v>
      </c>
      <c r="M9">
        <f>0.65*N2</f>
        <v>65</v>
      </c>
      <c r="N9" t="s">
        <v>52</v>
      </c>
    </row>
    <row r="10" spans="1:14" x14ac:dyDescent="0.3">
      <c r="A10" t="s">
        <v>34</v>
      </c>
      <c r="B10" t="s">
        <v>35</v>
      </c>
      <c r="C10">
        <v>14</v>
      </c>
      <c r="D10">
        <v>12</v>
      </c>
      <c r="E10">
        <v>11</v>
      </c>
      <c r="F10">
        <v>11</v>
      </c>
      <c r="G10">
        <v>13</v>
      </c>
      <c r="H10">
        <f>SUM(C10:G10)</f>
        <v>61</v>
      </c>
      <c r="I10" t="str">
        <f t="shared" si="0"/>
        <v>ausreichend</v>
      </c>
      <c r="J10" t="str">
        <f t="shared" si="1"/>
        <v>durchschnitt</v>
      </c>
      <c r="M10">
        <f>0.75*N2</f>
        <v>75</v>
      </c>
      <c r="N10" t="s">
        <v>51</v>
      </c>
    </row>
    <row r="11" spans="1:14" x14ac:dyDescent="0.3">
      <c r="A11" t="s">
        <v>8</v>
      </c>
      <c r="B11" t="s">
        <v>9</v>
      </c>
      <c r="C11">
        <v>15</v>
      </c>
      <c r="D11">
        <v>17</v>
      </c>
      <c r="E11">
        <v>18</v>
      </c>
      <c r="F11">
        <v>20</v>
      </c>
      <c r="G11">
        <v>18</v>
      </c>
      <c r="H11">
        <f>SUM(C11:G11)</f>
        <v>88</v>
      </c>
      <c r="I11" t="str">
        <f t="shared" si="0"/>
        <v>sehr gut</v>
      </c>
      <c r="J11" t="str">
        <f t="shared" si="1"/>
        <v>überdurchschnittlich</v>
      </c>
      <c r="M11">
        <f>0.85*N2</f>
        <v>85</v>
      </c>
      <c r="N11" t="s">
        <v>50</v>
      </c>
    </row>
    <row r="12" spans="1:14" x14ac:dyDescent="0.3">
      <c r="A12" t="s">
        <v>25</v>
      </c>
      <c r="B12" t="s">
        <v>26</v>
      </c>
      <c r="C12">
        <v>7</v>
      </c>
      <c r="D12">
        <v>14</v>
      </c>
      <c r="E12">
        <v>14</v>
      </c>
      <c r="F12">
        <v>17</v>
      </c>
      <c r="G12">
        <v>17</v>
      </c>
      <c r="H12">
        <f>SUM(C12:G12)</f>
        <v>69</v>
      </c>
      <c r="I12" t="str">
        <f t="shared" si="0"/>
        <v>befriedigend</v>
      </c>
      <c r="J12" t="str">
        <f t="shared" si="1"/>
        <v>durchschnitt</v>
      </c>
    </row>
    <row r="13" spans="1:14" x14ac:dyDescent="0.3">
      <c r="A13" t="s">
        <v>41</v>
      </c>
      <c r="B13" t="s">
        <v>42</v>
      </c>
      <c r="C13">
        <v>13</v>
      </c>
      <c r="D13">
        <v>11</v>
      </c>
      <c r="E13">
        <v>9</v>
      </c>
      <c r="F13">
        <v>15</v>
      </c>
      <c r="G13">
        <v>17</v>
      </c>
      <c r="H13">
        <f>SUM(C13:G13)</f>
        <v>65</v>
      </c>
      <c r="I13" t="str">
        <f>VLOOKUP(H13,$M$6:$N$11,2)</f>
        <v>befriedigend</v>
      </c>
      <c r="J13" t="str">
        <f t="shared" si="1"/>
        <v>durchschnitt</v>
      </c>
    </row>
    <row r="14" spans="1:14" x14ac:dyDescent="0.3">
      <c r="A14" t="s">
        <v>30</v>
      </c>
      <c r="B14" t="s">
        <v>31</v>
      </c>
      <c r="C14">
        <v>10</v>
      </c>
      <c r="D14">
        <v>15</v>
      </c>
      <c r="E14">
        <v>11</v>
      </c>
      <c r="F14">
        <v>20</v>
      </c>
      <c r="G14">
        <v>16</v>
      </c>
      <c r="H14">
        <f>SUM(C14:G14)</f>
        <v>72</v>
      </c>
      <c r="I14" t="str">
        <f t="shared" si="0"/>
        <v>befriedigend</v>
      </c>
      <c r="J14" t="str">
        <f t="shared" si="1"/>
        <v>überdurchschnittlich</v>
      </c>
      <c r="M14" t="s">
        <v>48</v>
      </c>
      <c r="N14" t="s">
        <v>56</v>
      </c>
    </row>
    <row r="15" spans="1:14" x14ac:dyDescent="0.3">
      <c r="A15" t="s">
        <v>10</v>
      </c>
      <c r="B15" t="s">
        <v>11</v>
      </c>
      <c r="C15">
        <v>17</v>
      </c>
      <c r="D15">
        <v>15</v>
      </c>
      <c r="E15">
        <v>14</v>
      </c>
      <c r="F15">
        <v>12</v>
      </c>
      <c r="G15">
        <v>18</v>
      </c>
      <c r="H15">
        <f>SUM(C15:G15)</f>
        <v>76</v>
      </c>
      <c r="I15" t="str">
        <f t="shared" si="0"/>
        <v>gut</v>
      </c>
      <c r="J15" t="str">
        <f t="shared" si="1"/>
        <v>überdurchschnittlich</v>
      </c>
      <c r="M15">
        <f>0*N2</f>
        <v>0</v>
      </c>
      <c r="N15" t="s">
        <v>57</v>
      </c>
    </row>
    <row r="16" spans="1:14" x14ac:dyDescent="0.3">
      <c r="A16" t="s">
        <v>23</v>
      </c>
      <c r="B16" t="s">
        <v>24</v>
      </c>
      <c r="C16">
        <v>9</v>
      </c>
      <c r="D16">
        <v>11</v>
      </c>
      <c r="E16">
        <v>9</v>
      </c>
      <c r="F16">
        <v>13</v>
      </c>
      <c r="G16">
        <v>12</v>
      </c>
      <c r="H16">
        <f>SUM(C16:G16)</f>
        <v>54</v>
      </c>
      <c r="I16" t="str">
        <f t="shared" si="0"/>
        <v>mangelhaft</v>
      </c>
      <c r="J16" t="str">
        <f t="shared" si="1"/>
        <v>unterdurchschnittlich</v>
      </c>
      <c r="M16">
        <f>0.55*N2</f>
        <v>55.000000000000007</v>
      </c>
      <c r="N16" t="s">
        <v>58</v>
      </c>
    </row>
    <row r="17" spans="1:14" x14ac:dyDescent="0.3">
      <c r="A17" t="s">
        <v>39</v>
      </c>
      <c r="B17" t="s">
        <v>40</v>
      </c>
      <c r="C17">
        <v>14</v>
      </c>
      <c r="D17">
        <v>17</v>
      </c>
      <c r="E17">
        <v>8</v>
      </c>
      <c r="F17">
        <v>16</v>
      </c>
      <c r="G17">
        <v>16</v>
      </c>
      <c r="H17">
        <f>SUM(C17:G17)</f>
        <v>71</v>
      </c>
      <c r="I17" t="str">
        <f t="shared" si="0"/>
        <v>befriedigend</v>
      </c>
      <c r="J17" t="str">
        <f t="shared" si="1"/>
        <v>überdurchschnittlich</v>
      </c>
      <c r="M17">
        <f>0.7*N2</f>
        <v>70</v>
      </c>
      <c r="N17" t="s">
        <v>59</v>
      </c>
    </row>
    <row r="18" spans="1:14" x14ac:dyDescent="0.3">
      <c r="A18" t="s">
        <v>36</v>
      </c>
      <c r="B18" t="s">
        <v>37</v>
      </c>
      <c r="C18">
        <v>8</v>
      </c>
      <c r="D18">
        <v>13</v>
      </c>
      <c r="E18">
        <v>14</v>
      </c>
      <c r="F18">
        <v>10</v>
      </c>
      <c r="G18">
        <v>19</v>
      </c>
      <c r="H18">
        <f>SUM(C18:G18)</f>
        <v>64</v>
      </c>
      <c r="I18" t="str">
        <f t="shared" si="0"/>
        <v>ausreichend</v>
      </c>
      <c r="J18" t="str">
        <f t="shared" si="1"/>
        <v>durchschnitt</v>
      </c>
    </row>
    <row r="19" spans="1:14" x14ac:dyDescent="0.3">
      <c r="A19" t="s">
        <v>15</v>
      </c>
      <c r="B19" t="s">
        <v>16</v>
      </c>
      <c r="C19">
        <v>14</v>
      </c>
      <c r="D19">
        <v>20</v>
      </c>
      <c r="E19">
        <v>18</v>
      </c>
      <c r="F19">
        <v>12</v>
      </c>
      <c r="G19">
        <v>19</v>
      </c>
      <c r="H19">
        <f>SUM(C19:G19)</f>
        <v>83</v>
      </c>
      <c r="I19" t="str">
        <f t="shared" si="0"/>
        <v>gut</v>
      </c>
      <c r="J19" t="str">
        <f t="shared" si="1"/>
        <v>überdurchschnittlich</v>
      </c>
    </row>
    <row r="20" spans="1:14" x14ac:dyDescent="0.3">
      <c r="A20" t="s">
        <v>27</v>
      </c>
      <c r="B20" t="s">
        <v>28</v>
      </c>
      <c r="C20">
        <v>15</v>
      </c>
      <c r="D20">
        <v>13</v>
      </c>
      <c r="E20">
        <v>15</v>
      </c>
      <c r="F20">
        <v>19</v>
      </c>
      <c r="G20">
        <v>16</v>
      </c>
      <c r="H20">
        <f>SUM(C20:G20)</f>
        <v>78</v>
      </c>
      <c r="I20" t="str">
        <f t="shared" si="0"/>
        <v>gut</v>
      </c>
      <c r="J20" t="str">
        <f t="shared" si="1"/>
        <v>überdurchschnittlich</v>
      </c>
    </row>
    <row r="21" spans="1:14" x14ac:dyDescent="0.3">
      <c r="A21" t="s">
        <v>43</v>
      </c>
      <c r="B21" t="s">
        <v>45</v>
      </c>
      <c r="C21">
        <v>8</v>
      </c>
      <c r="D21">
        <v>16</v>
      </c>
      <c r="E21">
        <v>10</v>
      </c>
      <c r="F21">
        <v>15</v>
      </c>
      <c r="G21">
        <v>11</v>
      </c>
      <c r="H21">
        <f>SUM(C21:G21)</f>
        <v>60</v>
      </c>
      <c r="I21" t="str">
        <f t="shared" si="0"/>
        <v>ausreichend</v>
      </c>
      <c r="J21" t="str">
        <f t="shared" si="1"/>
        <v>durchschnitt</v>
      </c>
    </row>
    <row r="23" spans="1:14" x14ac:dyDescent="0.3">
      <c r="B23" s="1" t="s">
        <v>60</v>
      </c>
      <c r="C23">
        <f>AVERAGE(C2:C21)</f>
        <v>12.25</v>
      </c>
      <c r="D23">
        <f t="shared" ref="D23:H23" si="2">AVERAGE(D2:D21)</f>
        <v>15.2</v>
      </c>
      <c r="E23">
        <f t="shared" si="2"/>
        <v>12.5</v>
      </c>
      <c r="F23">
        <f t="shared" si="2"/>
        <v>14.7</v>
      </c>
      <c r="G23">
        <f t="shared" si="2"/>
        <v>15.3</v>
      </c>
      <c r="H23">
        <f t="shared" si="2"/>
        <v>69.95</v>
      </c>
    </row>
  </sheetData>
  <sortState xmlns:xlrd2="http://schemas.microsoft.com/office/spreadsheetml/2017/richdata2" ref="A2:H21">
    <sortCondition ref="B1"/>
  </sortState>
  <conditionalFormatting sqref="J1:J21">
    <cfRule type="cellIs" dxfId="27" priority="12" operator="equal">
      <formula>"unterdurchschnittlich"</formula>
    </cfRule>
    <cfRule type="cellIs" dxfId="26" priority="11" operator="equal">
      <formula>"durchschnitt"</formula>
    </cfRule>
  </conditionalFormatting>
  <conditionalFormatting sqref="J2:J21">
    <cfRule type="cellIs" dxfId="25" priority="10" operator="equal">
      <formula>"überdurchschnittlich"</formula>
    </cfRule>
  </conditionalFormatting>
  <conditionalFormatting sqref="C2:G21">
    <cfRule type="cellIs" dxfId="1" priority="9" operator="greaterThanOrEqual">
      <formula>18</formula>
    </cfRule>
    <cfRule type="cellIs" dxfId="0" priority="8" operator="lessThanOrEqual">
      <formula>9</formula>
    </cfRule>
  </conditionalFormatting>
  <conditionalFormatting sqref="I2:I21">
    <cfRule type="cellIs" dxfId="8" priority="6" operator="equal">
      <formula>"sehr gut"</formula>
    </cfRule>
    <cfRule type="cellIs" dxfId="9" priority="5" operator="equal">
      <formula>"gut"</formula>
    </cfRule>
    <cfRule type="cellIs" dxfId="10" priority="4" operator="equal">
      <formula>"befriedigend"</formula>
    </cfRule>
    <cfRule type="cellIs" dxfId="11" priority="3" operator="equal">
      <formula>"ausreichend"</formula>
    </cfRule>
    <cfRule type="cellIs" dxfId="12" priority="2" operator="equal">
      <formula>"mangelhaft"</formula>
    </cfRule>
    <cfRule type="cellIs" dxfId="7" priority="1" operator="equal">
      <formula>"ungenügend"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Roth</dc:creator>
  <cp:lastModifiedBy>David Roth</cp:lastModifiedBy>
  <dcterms:created xsi:type="dcterms:W3CDTF">2021-02-14T18:58:09Z</dcterms:created>
  <dcterms:modified xsi:type="dcterms:W3CDTF">2021-02-14T20:00:59Z</dcterms:modified>
</cp:coreProperties>
</file>